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CC INTERIOR" sheetId="1" r:id="rId4"/>
  </sheets>
</workbook>
</file>

<file path=xl/sharedStrings.xml><?xml version="1.0" encoding="utf-8"?>
<sst xmlns="http://schemas.openxmlformats.org/spreadsheetml/2006/main" uniqueCount="123">
  <si>
    <t>McHenry County College - Interior Signage and Wayfinding</t>
  </si>
  <si>
    <t>Bid Form - Signage Graphics</t>
  </si>
  <si>
    <t>QUANTITIES</t>
  </si>
  <si>
    <t>COSTING</t>
  </si>
  <si>
    <t>Sign Type</t>
  </si>
  <si>
    <t>Pg.</t>
  </si>
  <si>
    <t>Description</t>
  </si>
  <si>
    <t>Lower</t>
  </si>
  <si>
    <t>Main</t>
  </si>
  <si>
    <t>Upper</t>
  </si>
  <si>
    <t>Shah</t>
  </si>
  <si>
    <t>Exterior</t>
  </si>
  <si>
    <t>Product</t>
  </si>
  <si>
    <t>Install</t>
  </si>
  <si>
    <t>Total</t>
  </si>
  <si>
    <t>Level</t>
  </si>
  <si>
    <t>Center</t>
  </si>
  <si>
    <t>Signage</t>
  </si>
  <si>
    <t>Qty</t>
  </si>
  <si>
    <t>Unit</t>
  </si>
  <si>
    <t>Ext</t>
  </si>
  <si>
    <t>Fabricator</t>
  </si>
  <si>
    <t>Bid Sent</t>
  </si>
  <si>
    <t>B1.1</t>
  </si>
  <si>
    <t>A Lower Level - A144E.02</t>
  </si>
  <si>
    <t>TBD</t>
  </si>
  <si>
    <t>A Main Level - A205.04</t>
  </si>
  <si>
    <t>B Lower Level - B162.03</t>
  </si>
  <si>
    <t>B Lower Level - B175.04</t>
  </si>
  <si>
    <t>B Main Level - B252.05</t>
  </si>
  <si>
    <t>C Lower Level - C101.03</t>
  </si>
  <si>
    <t>E/D Lower Level - C130.05</t>
  </si>
  <si>
    <t>E Main Level - E217.04</t>
  </si>
  <si>
    <t>F Main Level - F001.01</t>
  </si>
  <si>
    <t>D1</t>
  </si>
  <si>
    <t>Department ID - Changeable</t>
  </si>
  <si>
    <t>D2</t>
  </si>
  <si>
    <t>Classroom ID - Changeable</t>
  </si>
  <si>
    <t>D3</t>
  </si>
  <si>
    <t>Office ID - Changeable</t>
  </si>
  <si>
    <t>D4</t>
  </si>
  <si>
    <t>Conference Room - Changeable</t>
  </si>
  <si>
    <t>D5</t>
  </si>
  <si>
    <t>Restroom ID - Permanent</t>
  </si>
  <si>
    <t>D6.1</t>
  </si>
  <si>
    <t>Back of House Room ID - Changeable (one line)</t>
  </si>
  <si>
    <t>D6.2</t>
  </si>
  <si>
    <t>Back of House Room ID - Changeable (two line)</t>
  </si>
  <si>
    <t>D8</t>
  </si>
  <si>
    <t>Interior Room Number Tag</t>
  </si>
  <si>
    <t>I1.1</t>
  </si>
  <si>
    <t>Directory Information</t>
  </si>
  <si>
    <t>I4.1</t>
  </si>
  <si>
    <t>8.5" x 11" Changeable Info</t>
  </si>
  <si>
    <t>I4.2</t>
  </si>
  <si>
    <t>11" x 17" Changeable Info</t>
  </si>
  <si>
    <t>L1.1</t>
  </si>
  <si>
    <t>Primary Identification Letters</t>
  </si>
  <si>
    <t>L1.2</t>
  </si>
  <si>
    <t>Secondary Identification Letters</t>
  </si>
  <si>
    <t>R1</t>
  </si>
  <si>
    <t>Stairways Door ID</t>
  </si>
  <si>
    <t>R2</t>
  </si>
  <si>
    <t>Restricted Access Door ID</t>
  </si>
  <si>
    <t>R3</t>
  </si>
  <si>
    <t xml:space="preserve">AOA / Do Not Enter </t>
  </si>
  <si>
    <t>W1.1</t>
  </si>
  <si>
    <t>Primary Directional - Pylon</t>
  </si>
  <si>
    <t>W2.1</t>
  </si>
  <si>
    <t>Primary Overhead Directional - Ceiling</t>
  </si>
  <si>
    <t>W2.2</t>
  </si>
  <si>
    <t>Secondary Overhead Directional - Ceiling</t>
  </si>
  <si>
    <t>W2.3</t>
  </si>
  <si>
    <t>Symbols - Flag (Elevator / Restroom)</t>
  </si>
  <si>
    <t>W2.3.1</t>
  </si>
  <si>
    <t>Symbols - Flag (Tornado Shelter)</t>
  </si>
  <si>
    <t>W2.4</t>
  </si>
  <si>
    <t>Department - Flag</t>
  </si>
  <si>
    <t>W3.1</t>
  </si>
  <si>
    <t>Primary Directional - Wall</t>
  </si>
  <si>
    <t>W3.2</t>
  </si>
  <si>
    <t>Secondary Directional - Wall</t>
  </si>
  <si>
    <t>W3.3</t>
  </si>
  <si>
    <t>Tertiary Directional - Wall</t>
  </si>
  <si>
    <t>V1.1</t>
  </si>
  <si>
    <t>Vinyl - Entry Letters</t>
  </si>
  <si>
    <t>V1.2</t>
  </si>
  <si>
    <t>Exterior Door Brand</t>
  </si>
  <si>
    <t>V1.3</t>
  </si>
  <si>
    <t>Exterior Door Number</t>
  </si>
  <si>
    <t>V1.4</t>
  </si>
  <si>
    <t>Exterior Door Regulatory</t>
  </si>
  <si>
    <t>P5.3</t>
  </si>
  <si>
    <t>Exterior Parking Designation Banners</t>
  </si>
  <si>
    <t>Sign Totals</t>
  </si>
  <si>
    <t>Installation:</t>
  </si>
  <si>
    <t>SIGNAGE</t>
  </si>
  <si>
    <t>Total Costing for Signage Fabrication / Installation</t>
  </si>
  <si>
    <t>Sub Total:</t>
  </si>
  <si>
    <t>PACKAGING / CRATING</t>
  </si>
  <si>
    <t>SHIPPING</t>
  </si>
  <si>
    <t>TOTALS</t>
  </si>
  <si>
    <t>Total Costing for Signage</t>
  </si>
  <si>
    <t>Grand Total</t>
  </si>
  <si>
    <t>If fabrication is produced outside of a 200 mile radius from McHenry County College, fabricator shall include line item indicating travel expenses for flight and car rental for three (3) representatives.</t>
  </si>
  <si>
    <t>Installation will have to have union installation labor costs.</t>
  </si>
  <si>
    <t>By signing this form, bidder acknowledges having thoroughly read and will comply to the specifications and will meet the schedule outlined on page 2.</t>
  </si>
  <si>
    <t>Bidder Information</t>
  </si>
  <si>
    <t>Bidder to note any and all addendums below that may be submitted during bid process:</t>
  </si>
  <si>
    <t>(note addendums here)</t>
  </si>
  <si>
    <t>Bid Prepared by:</t>
  </si>
  <si>
    <t>Name</t>
  </si>
  <si>
    <t>Company Name:</t>
  </si>
  <si>
    <t xml:space="preserve">Company Address </t>
  </si>
  <si>
    <t>Line 1</t>
  </si>
  <si>
    <t>Company Address</t>
  </si>
  <si>
    <t>Line 2</t>
  </si>
  <si>
    <t>Line 3</t>
  </si>
  <si>
    <t>Bidder to note any clarifications and/or notes to bid:</t>
  </si>
  <si>
    <t>(note clarifications here)</t>
  </si>
  <si>
    <t>Signature:</t>
  </si>
  <si>
    <t>Date:</t>
  </si>
  <si>
    <t>00/00/0000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</si>
</sst>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"/>
    <numFmt numFmtId="60" formatCode="&quot;$&quot;#,##0.00"/>
  </numFmts>
  <fonts count="12">
    <font>
      <sz val="10"/>
      <color indexed="8"/>
      <name val="Helvetica"/>
    </font>
    <font>
      <sz val="10"/>
      <color indexed="8"/>
      <name val="Arial"/>
    </font>
    <font>
      <b val="1"/>
      <sz val="13"/>
      <color indexed="8"/>
      <name val="Helvetica"/>
    </font>
    <font>
      <b val="1"/>
      <sz val="13"/>
      <color indexed="8"/>
      <name val="News Gothic MT"/>
    </font>
    <font>
      <b val="1"/>
      <sz val="14"/>
      <color indexed="8"/>
      <name val="News Gothic MT"/>
    </font>
    <font>
      <sz val="10"/>
      <color indexed="8"/>
      <name val="News Gothic MT"/>
    </font>
    <font>
      <b val="1"/>
      <sz val="9"/>
      <color indexed="8"/>
      <name val="News Gothic MT"/>
    </font>
    <font>
      <sz val="9"/>
      <color indexed="8"/>
      <name val="News Gothic MT"/>
    </font>
    <font>
      <b val="1"/>
      <sz val="12"/>
      <color indexed="8"/>
      <name val="News Gothic MT"/>
    </font>
    <font>
      <b val="1"/>
      <sz val="9"/>
      <color indexed="9"/>
      <name val="News Gothic MT"/>
    </font>
    <font>
      <b val="1"/>
      <sz val="8"/>
      <color indexed="8"/>
      <name val="News Gothic MT"/>
    </font>
    <font>
      <sz val="8"/>
      <color indexed="8"/>
      <name val="News Gothic MT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1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hair">
        <color indexed="15"/>
      </bottom>
      <diagonal/>
    </border>
    <border>
      <left>
        <color indexed="8"/>
      </left>
      <right>
        <color indexed="8"/>
      </right>
      <top style="hair">
        <color indexed="15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9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vertical="center"/>
    </xf>
    <xf numFmtId="0" fontId="5" fillId="2" borderId="1" applyNumberFormat="1" applyFont="1" applyFill="1" applyBorder="1" applyAlignment="1" applyProtection="0">
      <alignment vertical="center"/>
    </xf>
    <xf numFmtId="0" fontId="5" fillId="2" borderId="2" applyNumberFormat="1" applyFont="1" applyFill="1" applyBorder="1" applyAlignment="1" applyProtection="0">
      <alignment vertical="center"/>
    </xf>
    <xf numFmtId="0" fontId="6" fillId="2" borderId="1" applyNumberFormat="0" applyFont="1" applyFill="1" applyBorder="1" applyAlignment="1" applyProtection="0">
      <alignment horizontal="right" vertical="center"/>
    </xf>
    <xf numFmtId="3" fontId="7" fillId="2" borderId="1" applyNumberFormat="1" applyFont="1" applyFill="1" applyBorder="1" applyAlignment="1" applyProtection="0">
      <alignment horizontal="left" vertical="center"/>
    </xf>
    <xf numFmtId="14" fontId="7" fillId="2" borderId="1" applyNumberFormat="1" applyFont="1" applyFill="1" applyBorder="1" applyAlignment="1" applyProtection="0">
      <alignment horizontal="right" vertical="center"/>
    </xf>
    <xf numFmtId="49" fontId="8" fillId="2" borderId="3" applyNumberFormat="1" applyFont="1" applyFill="1" applyBorder="1" applyAlignment="1" applyProtection="0">
      <alignment vertical="top"/>
    </xf>
    <xf numFmtId="0" fontId="8" fillId="2" borderId="4" applyNumberFormat="1" applyFont="1" applyFill="1" applyBorder="1" applyAlignment="1" applyProtection="0">
      <alignment vertical="center"/>
    </xf>
    <xf numFmtId="0" fontId="8" fillId="2" borderId="5" applyNumberFormat="1" applyFont="1" applyFill="1" applyBorder="1" applyAlignment="1" applyProtection="0">
      <alignment vertical="center"/>
    </xf>
    <xf numFmtId="49" fontId="9" fillId="3" borderId="5" applyNumberFormat="1" applyFont="1" applyFill="1" applyBorder="1" applyAlignment="1" applyProtection="0">
      <alignment horizontal="center" vertical="center"/>
    </xf>
    <xf numFmtId="0" fontId="1" fillId="2" borderId="5" applyNumberFormat="1" applyFont="1" applyFill="1" applyBorder="1" applyAlignment="1" applyProtection="0">
      <alignment vertical="bottom"/>
    </xf>
    <xf numFmtId="0" fontId="1" fillId="2" borderId="6" applyNumberFormat="1" applyFont="1" applyFill="1" applyBorder="1" applyAlignment="1" applyProtection="0">
      <alignment vertical="bottom"/>
    </xf>
    <xf numFmtId="0" fontId="5" fillId="2" borderId="7" applyNumberFormat="1" applyFont="1" applyFill="1" applyBorder="1" applyAlignment="1" applyProtection="0">
      <alignment vertical="center"/>
    </xf>
    <xf numFmtId="49" fontId="9" fillId="3" borderId="8" applyNumberFormat="1" applyFont="1" applyFill="1" applyBorder="1" applyAlignment="1" applyProtection="0">
      <alignment horizontal="center" vertical="center"/>
    </xf>
    <xf numFmtId="0" fontId="1" fillId="2" borderId="9" applyNumberFormat="1" applyFont="1" applyFill="1" applyBorder="1" applyAlignment="1" applyProtection="0">
      <alignment vertical="bottom"/>
    </xf>
    <xf numFmtId="0" fontId="1" fillId="2" borderId="3" applyNumberFormat="1" applyFont="1" applyFill="1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vertical="center"/>
    </xf>
    <xf numFmtId="49" fontId="6" fillId="2" borderId="11" applyNumberFormat="1" applyFont="1" applyFill="1" applyBorder="1" applyAlignment="1" applyProtection="0">
      <alignment horizontal="right" vertical="center"/>
    </xf>
    <xf numFmtId="0" fontId="6" fillId="2" borderId="12" applyNumberFormat="1" applyFont="1" applyFill="1" applyBorder="1" applyAlignment="1" applyProtection="0">
      <alignment horizontal="center" vertical="center"/>
    </xf>
    <xf numFmtId="0" fontId="6" fillId="2" borderId="11" applyNumberFormat="1" applyFont="1" applyFill="1" applyBorder="1" applyAlignment="1" applyProtection="0">
      <alignment horizontal="center" vertical="center"/>
    </xf>
    <xf numFmtId="0" fontId="7" fillId="2" borderId="11" applyNumberFormat="1" applyFont="1" applyFill="1" applyBorder="1" applyAlignment="1" applyProtection="0">
      <alignment vertical="center"/>
    </xf>
    <xf numFmtId="0" fontId="7" fillId="2" borderId="11" applyNumberFormat="1" applyFont="1" applyFill="1" applyBorder="1" applyAlignment="1" applyProtection="0">
      <alignment horizontal="right" vertical="center"/>
    </xf>
    <xf numFmtId="49" fontId="7" fillId="2" borderId="11" applyNumberFormat="1" applyFont="1" applyFill="1" applyBorder="1" applyAlignment="1" applyProtection="0">
      <alignment horizontal="right" vertical="center"/>
    </xf>
    <xf numFmtId="0" fontId="6" fillId="2" borderId="10" applyNumberFormat="1" applyFont="1" applyFill="1" applyBorder="1" applyAlignment="1" applyProtection="0">
      <alignment vertical="center"/>
    </xf>
    <xf numFmtId="49" fontId="6" fillId="2" borderId="13" applyNumberFormat="1" applyFont="1" applyFill="1" applyBorder="1" applyAlignment="1" applyProtection="0">
      <alignment horizontal="right" vertical="center"/>
    </xf>
    <xf numFmtId="0" fontId="6" fillId="2" borderId="12" applyNumberFormat="1" applyFont="1" applyFill="1" applyBorder="1" applyAlignment="1" applyProtection="0">
      <alignment horizontal="right" vertical="center"/>
    </xf>
    <xf numFmtId="49" fontId="10" fillId="4" borderId="10" applyNumberFormat="1" applyFont="1" applyFill="1" applyBorder="1" applyAlignment="1" applyProtection="0">
      <alignment horizontal="left" vertical="center"/>
    </xf>
    <xf numFmtId="0" fontId="11" fillId="4" borderId="10" applyNumberFormat="1" applyFont="1" applyFill="1" applyBorder="1" applyAlignment="1" applyProtection="0">
      <alignment horizontal="left" vertical="center" wrapText="1"/>
    </xf>
    <xf numFmtId="49" fontId="11" fillId="4" borderId="10" applyNumberFormat="1" applyFont="1" applyFill="1" applyBorder="1" applyAlignment="1" applyProtection="0">
      <alignment horizontal="left" vertical="center" wrapText="1"/>
    </xf>
    <xf numFmtId="0" fontId="11" fillId="4" borderId="10" applyNumberFormat="1" applyFont="1" applyFill="1" applyBorder="1" applyAlignment="1" applyProtection="0">
      <alignment vertical="center"/>
    </xf>
    <xf numFmtId="0" fontId="11" fillId="2" borderId="12" applyNumberFormat="1" applyFont="1" applyFill="1" applyBorder="1" applyAlignment="1" applyProtection="0">
      <alignment vertical="center"/>
    </xf>
    <xf numFmtId="59" fontId="11" fillId="4" borderId="10" applyNumberFormat="1" applyFont="1" applyFill="1" applyBorder="1" applyAlignment="1" applyProtection="0">
      <alignment vertical="center"/>
    </xf>
    <xf numFmtId="49" fontId="11" fillId="4" borderId="10" applyNumberFormat="1" applyFont="1" applyFill="1" applyBorder="1" applyAlignment="1" applyProtection="0">
      <alignment horizontal="right" vertical="center"/>
    </xf>
    <xf numFmtId="49" fontId="10" fillId="2" borderId="10" applyNumberFormat="1" applyFont="1" applyFill="1" applyBorder="1" applyAlignment="1" applyProtection="0">
      <alignment horizontal="left" vertical="center"/>
    </xf>
    <xf numFmtId="0" fontId="11" fillId="2" borderId="10" applyNumberFormat="1" applyFont="1" applyFill="1" applyBorder="1" applyAlignment="1" applyProtection="0">
      <alignment horizontal="left" vertical="center" wrapText="1"/>
    </xf>
    <xf numFmtId="49" fontId="11" fillId="2" borderId="10" applyNumberFormat="1" applyFont="1" applyFill="1" applyBorder="1" applyAlignment="1" applyProtection="0">
      <alignment horizontal="left" vertical="center" wrapText="1"/>
    </xf>
    <xf numFmtId="0" fontId="11" fillId="2" borderId="10" applyNumberFormat="1" applyFont="1" applyFill="1" applyBorder="1" applyAlignment="1" applyProtection="0">
      <alignment vertical="center"/>
    </xf>
    <xf numFmtId="59" fontId="11" fillId="2" borderId="10" applyNumberFormat="1" applyFont="1" applyFill="1" applyBorder="1" applyAlignment="1" applyProtection="0">
      <alignment vertical="center"/>
    </xf>
    <xf numFmtId="49" fontId="11" fillId="2" borderId="10" applyNumberFormat="1" applyFont="1" applyFill="1" applyBorder="1" applyAlignment="1" applyProtection="0">
      <alignment horizontal="right" vertical="center"/>
    </xf>
    <xf numFmtId="0" fontId="8" fillId="2" borderId="14" applyNumberFormat="1" applyFont="1" applyFill="1" applyBorder="1" applyAlignment="1" applyProtection="0">
      <alignment vertical="center"/>
    </xf>
    <xf numFmtId="0" fontId="10" fillId="2" borderId="14" applyNumberFormat="1" applyFont="1" applyFill="1" applyBorder="1" applyAlignment="1" applyProtection="0">
      <alignment vertical="center"/>
    </xf>
    <xf numFmtId="0" fontId="5" fillId="2" borderId="14" applyNumberFormat="1" applyFont="1" applyFill="1" applyBorder="1" applyAlignment="1" applyProtection="0">
      <alignment vertical="center"/>
    </xf>
    <xf numFmtId="0" fontId="5" fillId="2" borderId="15" applyNumberFormat="1" applyFont="1" applyFill="1" applyBorder="1" applyAlignment="1" applyProtection="0">
      <alignment vertical="center"/>
    </xf>
    <xf numFmtId="59" fontId="7" fillId="2" borderId="15" applyNumberFormat="1" applyFont="1" applyFill="1" applyBorder="1" applyAlignment="1" applyProtection="0">
      <alignment vertical="center"/>
    </xf>
    <xf numFmtId="59" fontId="7" fillId="2" borderId="15" applyNumberFormat="1" applyFont="1" applyFill="1" applyBorder="1" applyAlignment="1" applyProtection="0">
      <alignment horizontal="right" vertical="center"/>
    </xf>
    <xf numFmtId="49" fontId="7" fillId="2" borderId="15" applyNumberFormat="1" applyFont="1" applyFill="1" applyBorder="1" applyAlignment="1" applyProtection="0">
      <alignment horizontal="right" vertical="center"/>
    </xf>
    <xf numFmtId="49" fontId="10" fillId="4" borderId="16" applyNumberFormat="1" applyFont="1" applyFill="1" applyBorder="1" applyAlignment="1" applyProtection="0">
      <alignment horizontal="left" vertical="center"/>
    </xf>
    <xf numFmtId="0" fontId="11" fillId="4" borderId="16" applyNumberFormat="1" applyFont="1" applyFill="1" applyBorder="1" applyAlignment="1" applyProtection="0">
      <alignment horizontal="left" vertical="center" wrapText="1"/>
    </xf>
    <xf numFmtId="49" fontId="11" fillId="4" borderId="16" applyNumberFormat="1" applyFont="1" applyFill="1" applyBorder="1" applyAlignment="1" applyProtection="0">
      <alignment horizontal="left" vertical="center" wrapText="1"/>
    </xf>
    <xf numFmtId="0" fontId="11" fillId="4" borderId="16" applyNumberFormat="1" applyFont="1" applyFill="1" applyBorder="1" applyAlignment="1" applyProtection="0">
      <alignment vertical="center"/>
    </xf>
    <xf numFmtId="59" fontId="7" fillId="2" borderId="14" applyNumberFormat="1" applyFont="1" applyFill="1" applyBorder="1" applyAlignment="1" applyProtection="0">
      <alignment vertical="center"/>
    </xf>
    <xf numFmtId="59" fontId="7" fillId="2" borderId="14" applyNumberFormat="1" applyFont="1" applyFill="1" applyBorder="1" applyAlignment="1" applyProtection="0">
      <alignment horizontal="right" vertical="center"/>
    </xf>
    <xf numFmtId="49" fontId="7" fillId="2" borderId="14" applyNumberFormat="1" applyFont="1" applyFill="1" applyBorder="1" applyAlignment="1" applyProtection="0">
      <alignment horizontal="right" vertical="center"/>
    </xf>
    <xf numFmtId="0" fontId="10" fillId="4" borderId="16" applyNumberFormat="0" applyFont="1" applyFill="1" applyBorder="1" applyAlignment="1" applyProtection="0">
      <alignment horizontal="left" vertical="center"/>
    </xf>
    <xf numFmtId="0" fontId="11" fillId="4" borderId="16" applyNumberFormat="0" applyFont="1" applyFill="1" applyBorder="1" applyAlignment="1" applyProtection="0">
      <alignment horizontal="left" vertical="center" wrapText="1"/>
    </xf>
    <xf numFmtId="49" fontId="11" fillId="4" borderId="16" applyNumberFormat="1" applyFont="1" applyFill="1" applyBorder="1" applyAlignment="1" applyProtection="0">
      <alignment horizontal="right" vertical="center" wrapText="1"/>
    </xf>
    <xf numFmtId="0" fontId="11" fillId="4" borderId="16" applyNumberFormat="0" applyFont="1" applyFill="1" applyBorder="1" applyAlignment="1" applyProtection="0">
      <alignment vertical="center"/>
    </xf>
    <xf numFmtId="59" fontId="11" fillId="4" borderId="16" applyNumberFormat="1" applyFont="1" applyFill="1" applyBorder="1" applyAlignment="1" applyProtection="0">
      <alignment vertical="center"/>
    </xf>
    <xf numFmtId="49" fontId="11" fillId="4" borderId="16" applyNumberFormat="1" applyFont="1" applyFill="1" applyBorder="1" applyAlignment="1" applyProtection="0">
      <alignment horizontal="right" vertical="center"/>
    </xf>
    <xf numFmtId="0" fontId="11" fillId="4" borderId="16" applyNumberFormat="0" applyFont="1" applyFill="1" applyBorder="1" applyAlignment="1" applyProtection="0">
      <alignment horizontal="right" vertical="center"/>
    </xf>
    <xf numFmtId="0" fontId="8" fillId="2" borderId="17" applyNumberFormat="1" applyFont="1" applyFill="1" applyBorder="1" applyAlignment="1" applyProtection="0">
      <alignment vertical="center"/>
    </xf>
    <xf numFmtId="0" fontId="10" fillId="2" borderId="17" applyNumberFormat="1" applyFont="1" applyFill="1" applyBorder="1" applyAlignment="1" applyProtection="0">
      <alignment vertical="center"/>
    </xf>
    <xf numFmtId="0" fontId="5" fillId="2" borderId="17" applyNumberFormat="1" applyFont="1" applyFill="1" applyBorder="1" applyAlignment="1" applyProtection="0">
      <alignment vertical="center"/>
    </xf>
    <xf numFmtId="59" fontId="7" fillId="2" borderId="17" applyNumberFormat="1" applyFont="1" applyFill="1" applyBorder="1" applyAlignment="1" applyProtection="0">
      <alignment vertical="center"/>
    </xf>
    <xf numFmtId="59" fontId="7" fillId="2" borderId="17" applyNumberFormat="1" applyFont="1" applyFill="1" applyBorder="1" applyAlignment="1" applyProtection="0">
      <alignment horizontal="right" vertical="center"/>
    </xf>
    <xf numFmtId="49" fontId="7" fillId="2" borderId="17" applyNumberFormat="1" applyFont="1" applyFill="1" applyBorder="1" applyAlignment="1" applyProtection="0">
      <alignment horizontal="right" vertical="center"/>
    </xf>
    <xf numFmtId="49" fontId="10" fillId="5" borderId="2" applyNumberFormat="1" applyFont="1" applyFill="1" applyBorder="1" applyAlignment="1" applyProtection="0">
      <alignment vertical="center"/>
    </xf>
    <xf numFmtId="0" fontId="10" fillId="5" borderId="2" applyNumberFormat="1" applyFont="1" applyFill="1" applyBorder="1" applyAlignment="1" applyProtection="0">
      <alignment vertical="center"/>
    </xf>
    <xf numFmtId="59" fontId="11" fillId="5" borderId="2" applyNumberFormat="1" applyFont="1" applyFill="1" applyBorder="1" applyAlignment="1" applyProtection="0">
      <alignment horizontal="right" vertical="center"/>
    </xf>
    <xf numFmtId="0" fontId="11" fillId="5" borderId="2" applyNumberFormat="1" applyFont="1" applyFill="1" applyBorder="1" applyAlignment="1" applyProtection="0">
      <alignment horizontal="center" vertical="center"/>
    </xf>
    <xf numFmtId="0" fontId="10" fillId="5" borderId="2" applyNumberFormat="1" applyFont="1" applyFill="1" applyBorder="1" applyAlignment="1" applyProtection="0">
      <alignment horizontal="left" vertical="center"/>
    </xf>
    <xf numFmtId="49" fontId="10" fillId="5" borderId="2" applyNumberFormat="1" applyFont="1" applyFill="1" applyBorder="1" applyAlignment="1" applyProtection="0">
      <alignment horizontal="right" vertical="center"/>
    </xf>
    <xf numFmtId="59" fontId="10" fillId="5" borderId="2" applyNumberFormat="1" applyFont="1" applyFill="1" applyBorder="1" applyAlignment="1" applyProtection="0">
      <alignment vertical="center"/>
    </xf>
    <xf numFmtId="0" fontId="10" fillId="5" borderId="2" applyNumberFormat="0" applyFont="1" applyFill="1" applyBorder="1" applyAlignment="1" applyProtection="0">
      <alignment horizontal="right" vertical="center"/>
    </xf>
    <xf numFmtId="60" fontId="10" fillId="5" borderId="2" applyNumberFormat="1" applyFont="1" applyFill="1" applyBorder="1" applyAlignment="1" applyProtection="0">
      <alignment horizontal="right" vertical="center"/>
    </xf>
    <xf numFmtId="0" fontId="8" fillId="2" borderId="2" applyNumberFormat="1" applyFont="1" applyFill="1" applyBorder="1" applyAlignment="1" applyProtection="0">
      <alignment vertical="center"/>
    </xf>
    <xf numFmtId="0" fontId="10" fillId="2" borderId="2" applyNumberFormat="1" applyFont="1" applyFill="1" applyBorder="1" applyAlignment="1" applyProtection="0">
      <alignment vertical="center"/>
    </xf>
    <xf numFmtId="59" fontId="7" fillId="2" borderId="2" applyNumberFormat="1" applyFont="1" applyFill="1" applyBorder="1" applyAlignment="1" applyProtection="0">
      <alignment vertical="center"/>
    </xf>
    <xf numFmtId="59" fontId="7" fillId="2" borderId="2" applyNumberFormat="1" applyFont="1" applyFill="1" applyBorder="1" applyAlignment="1" applyProtection="0">
      <alignment horizontal="right" vertical="center"/>
    </xf>
    <xf numFmtId="49" fontId="7" fillId="2" borderId="2" applyNumberFormat="1" applyFont="1" applyFill="1" applyBorder="1" applyAlignment="1" applyProtection="0">
      <alignment horizontal="right" vertical="center"/>
    </xf>
    <xf numFmtId="0" fontId="10" fillId="5" borderId="2" applyNumberFormat="0" applyFont="1" applyFill="1" applyBorder="1" applyAlignment="1" applyProtection="0">
      <alignment vertical="top" wrapText="1"/>
    </xf>
    <xf numFmtId="0" fontId="11" fillId="5" borderId="2" applyNumberFormat="0" applyFont="1" applyFill="1" applyBorder="1" applyAlignment="1" applyProtection="0">
      <alignment horizontal="right" vertical="center"/>
    </xf>
    <xf numFmtId="49" fontId="10" fillId="6" borderId="2" applyNumberFormat="1" applyFont="1" applyFill="1" applyBorder="1" applyAlignment="1" applyProtection="0">
      <alignment vertical="center"/>
    </xf>
    <xf numFmtId="0" fontId="10" fillId="6" borderId="2" applyNumberFormat="1" applyFont="1" applyFill="1" applyBorder="1" applyAlignment="1" applyProtection="0">
      <alignment vertical="center"/>
    </xf>
    <xf numFmtId="0" fontId="11" fillId="6" borderId="2" applyNumberFormat="0" applyFont="1" applyFill="1" applyBorder="1" applyAlignment="1" applyProtection="0">
      <alignment horizontal="right" vertical="center"/>
    </xf>
    <xf numFmtId="0" fontId="11" fillId="6" borderId="2" applyNumberFormat="1" applyFont="1" applyFill="1" applyBorder="1" applyAlignment="1" applyProtection="0">
      <alignment horizontal="center" vertical="center"/>
    </xf>
    <xf numFmtId="0" fontId="10" fillId="6" borderId="2" applyNumberFormat="1" applyFont="1" applyFill="1" applyBorder="1" applyAlignment="1" applyProtection="0">
      <alignment horizontal="left" vertical="center"/>
    </xf>
    <xf numFmtId="49" fontId="10" fillId="6" borderId="2" applyNumberFormat="1" applyFont="1" applyFill="1" applyBorder="1" applyAlignment="1" applyProtection="0">
      <alignment horizontal="right" vertical="center"/>
    </xf>
    <xf numFmtId="59" fontId="10" fillId="6" borderId="2" applyNumberFormat="1" applyFont="1" applyFill="1" applyBorder="1" applyAlignment="1" applyProtection="0">
      <alignment vertical="center"/>
    </xf>
    <xf numFmtId="0" fontId="10" fillId="6" borderId="2" applyNumberFormat="0" applyFont="1" applyFill="1" applyBorder="1" applyAlignment="1" applyProtection="0">
      <alignment horizontal="right" vertical="center"/>
    </xf>
    <xf numFmtId="60" fontId="10" fillId="6" borderId="2" applyNumberFormat="1" applyFont="1" applyFill="1" applyBorder="1" applyAlignment="1" applyProtection="0">
      <alignment horizontal="right" vertical="center"/>
    </xf>
    <xf numFmtId="59" fontId="6" fillId="2" borderId="2" applyNumberFormat="1" applyFont="1" applyFill="1" applyBorder="1" applyAlignment="1" applyProtection="0">
      <alignment vertical="center"/>
    </xf>
    <xf numFmtId="59" fontId="6" fillId="2" borderId="2" applyNumberFormat="1" applyFont="1" applyFill="1" applyBorder="1" applyAlignment="1" applyProtection="0">
      <alignment horizontal="right" vertical="center"/>
    </xf>
    <xf numFmtId="49" fontId="6" fillId="2" borderId="2" applyNumberFormat="1" applyFont="1" applyFill="1" applyBorder="1" applyAlignment="1" applyProtection="0">
      <alignment horizontal="right" vertical="center"/>
    </xf>
    <xf numFmtId="49" fontId="11" fillId="2" borderId="2" applyNumberFormat="1" applyFont="1" applyFill="1" applyBorder="1" applyAlignment="1" applyProtection="0">
      <alignment horizontal="left" vertical="center"/>
    </xf>
    <xf numFmtId="0" fontId="1" fillId="2" borderId="2" applyNumberFormat="1" applyFont="1" applyFill="1" applyBorder="1" applyAlignment="1" applyProtection="0">
      <alignment vertical="bottom"/>
    </xf>
    <xf numFmtId="0" fontId="11" fillId="2" borderId="2" applyNumberFormat="1" applyFont="1" applyFill="1" applyBorder="1" applyAlignment="1" applyProtection="0">
      <alignment horizontal="left" vertical="center"/>
    </xf>
    <xf numFmtId="59" fontId="11" fillId="2" borderId="2" applyNumberFormat="1" applyFont="1" applyFill="1" applyBorder="1" applyAlignment="1" applyProtection="0">
      <alignment horizontal="left" vertical="center"/>
    </xf>
    <xf numFmtId="49" fontId="10" fillId="2" borderId="2" applyNumberFormat="1" applyFont="1" applyFill="1" applyBorder="1" applyAlignment="1" applyProtection="0">
      <alignment horizontal="left" vertical="center"/>
    </xf>
    <xf numFmtId="0" fontId="1" fillId="2" borderId="18" applyNumberFormat="1" applyFont="1" applyFill="1" applyBorder="1" applyAlignment="1" applyProtection="0">
      <alignment vertical="bottom"/>
    </xf>
    <xf numFmtId="0" fontId="11" fillId="2" borderId="18" applyNumberFormat="1" applyFont="1" applyFill="1" applyBorder="1" applyAlignment="1" applyProtection="0">
      <alignment horizontal="left" vertical="center"/>
    </xf>
    <xf numFmtId="49" fontId="11" fillId="2" borderId="2" applyNumberFormat="1" applyFont="1" applyFill="1" applyBorder="1" applyAlignment="1" applyProtection="0">
      <alignment horizontal="left" vertical="top"/>
    </xf>
    <xf numFmtId="49" fontId="10" fillId="2" borderId="19" applyNumberFormat="1" applyFont="1" applyFill="1" applyBorder="1" applyAlignment="1" applyProtection="0">
      <alignment horizontal="left" vertical="center"/>
    </xf>
    <xf numFmtId="0" fontId="1" fillId="2" borderId="19" applyNumberFormat="1" applyFont="1" applyFill="1" applyBorder="1" applyAlignment="1" applyProtection="0">
      <alignment vertical="bottom"/>
    </xf>
    <xf numFmtId="0" fontId="11" fillId="2" borderId="19" applyNumberFormat="1" applyFont="1" applyFill="1" applyBorder="1" applyAlignment="1" applyProtection="0">
      <alignment horizontal="left" vertical="center"/>
    </xf>
    <xf numFmtId="0" fontId="1" fillId="2" borderId="2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acaca"/>
      <rgbColor rgb="ffcbcccb"/>
      <rgbColor rgb="ffeaeaea"/>
      <rgbColor rgb="fffee4a8"/>
      <rgbColor rgb="fffdc700"/>
      <rgbColor rgb="ff51515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71"/>
  <sheetViews>
    <sheetView workbookViewId="0" showGridLines="0" defaultGridColor="1"/>
  </sheetViews>
  <sheetFormatPr defaultColWidth="9.2307" defaultRowHeight="11.45" customHeight="1" outlineLevelRow="0" outlineLevelCol="0"/>
  <cols>
    <col min="1" max="1" width="9.24219" style="1" customWidth="1"/>
    <col min="2" max="2" width="3.98438" style="1" customWidth="1"/>
    <col min="3" max="3" width="38.9453" style="1" customWidth="1"/>
    <col min="4" max="4" width="10" style="1" customWidth="1"/>
    <col min="5" max="5" width="10" style="1" customWidth="1"/>
    <col min="6" max="6" width="10" style="1" customWidth="1"/>
    <col min="7" max="7" width="10" style="1" customWidth="1"/>
    <col min="8" max="8" width="10" style="1" customWidth="1"/>
    <col min="9" max="9" width="1.44531" style="1" customWidth="1"/>
    <col min="10" max="10" width="3.34375" style="1" customWidth="1"/>
    <col min="11" max="11" width="7.23438" style="1" customWidth="1"/>
    <col min="12" max="12" width="7.35156" style="1" customWidth="1"/>
    <col min="13" max="13" width="8.5" style="1" customWidth="1"/>
    <col min="14" max="14" width="10" style="1" customWidth="1"/>
    <col min="15" max="15" width="9.3125" style="1" customWidth="1"/>
    <col min="16" max="16" width="7.80469" style="1" customWidth="1"/>
    <col min="17" max="256" width="9.24219" style="1" customWidth="1"/>
  </cols>
  <sheetData>
    <row r="1" ht="19.5" customHeight="1">
      <c r="A1" t="s" s="2">
        <v>0</v>
      </c>
      <c r="B1" s="3"/>
      <c r="C1" s="3"/>
      <c r="D1" s="4"/>
      <c r="E1" s="4"/>
      <c r="F1" s="4"/>
      <c r="G1" s="4"/>
      <c r="H1" s="4"/>
      <c r="I1" s="5"/>
      <c r="J1" s="4"/>
      <c r="K1" s="4"/>
      <c r="L1" s="4"/>
      <c r="M1" s="4"/>
      <c r="N1" s="6"/>
      <c r="O1" s="7"/>
      <c r="P1" s="8">
        <f>TODAY()</f>
        <v>43640</v>
      </c>
    </row>
    <row r="2" ht="18" customHeight="1">
      <c r="A2" t="s" s="9">
        <v>1</v>
      </c>
      <c r="B2" s="10"/>
      <c r="C2" s="11"/>
      <c r="D2" t="s" s="12">
        <v>2</v>
      </c>
      <c r="E2" s="13"/>
      <c r="F2" s="13"/>
      <c r="G2" s="13"/>
      <c r="H2" s="14"/>
      <c r="I2" s="15"/>
      <c r="J2" t="s" s="16">
        <v>3</v>
      </c>
      <c r="K2" s="17"/>
      <c r="L2" s="17"/>
      <c r="M2" s="17"/>
      <c r="N2" s="17"/>
      <c r="O2" s="17"/>
      <c r="P2" s="18"/>
    </row>
    <row r="3" ht="12.75" customHeight="1">
      <c r="A3" t="s" s="19">
        <v>4</v>
      </c>
      <c r="B3" t="s" s="19">
        <v>5</v>
      </c>
      <c r="C3" t="s" s="19">
        <v>6</v>
      </c>
      <c r="D3" t="s" s="20">
        <v>7</v>
      </c>
      <c r="E3" t="s" s="20">
        <v>8</v>
      </c>
      <c r="F3" t="s" s="20">
        <v>9</v>
      </c>
      <c r="G3" t="s" s="20">
        <v>10</v>
      </c>
      <c r="H3" t="s" s="20">
        <v>11</v>
      </c>
      <c r="I3" s="21"/>
      <c r="J3" s="22"/>
      <c r="K3" t="s" s="20">
        <v>12</v>
      </c>
      <c r="L3" t="s" s="20">
        <v>13</v>
      </c>
      <c r="M3" t="s" s="20">
        <v>14</v>
      </c>
      <c r="N3" s="23"/>
      <c r="O3" s="24"/>
      <c r="P3" s="25"/>
    </row>
    <row r="4" ht="13.5" customHeight="1">
      <c r="A4" s="26"/>
      <c r="B4" s="26"/>
      <c r="C4" s="26"/>
      <c r="D4" t="s" s="27">
        <v>15</v>
      </c>
      <c r="E4" t="s" s="27">
        <v>15</v>
      </c>
      <c r="F4" t="s" s="27">
        <v>15</v>
      </c>
      <c r="G4" t="s" s="27">
        <v>16</v>
      </c>
      <c r="H4" t="s" s="27">
        <v>17</v>
      </c>
      <c r="I4" s="28"/>
      <c r="J4" t="s" s="27">
        <v>18</v>
      </c>
      <c r="K4" t="s" s="27">
        <v>19</v>
      </c>
      <c r="L4" t="s" s="27">
        <v>19</v>
      </c>
      <c r="M4" t="s" s="27">
        <v>19</v>
      </c>
      <c r="N4" t="s" s="27">
        <v>20</v>
      </c>
      <c r="O4" t="s" s="27">
        <v>21</v>
      </c>
      <c r="P4" t="s" s="27">
        <v>22</v>
      </c>
    </row>
    <row r="5" ht="14" customHeight="1">
      <c r="A5" t="s" s="29">
        <v>23</v>
      </c>
      <c r="B5" s="30">
        <v>6.14</v>
      </c>
      <c r="C5" t="s" s="31">
        <v>24</v>
      </c>
      <c r="D5" s="32">
        <v>1</v>
      </c>
      <c r="E5" s="32">
        <v>0</v>
      </c>
      <c r="F5" s="32">
        <v>0</v>
      </c>
      <c r="G5" s="32">
        <v>0</v>
      </c>
      <c r="H5" s="32">
        <v>0</v>
      </c>
      <c r="I5" s="33"/>
      <c r="J5" s="32">
        <f>SUM(D5:G5)</f>
        <v>1</v>
      </c>
      <c r="K5" s="34">
        <v>0</v>
      </c>
      <c r="L5" s="34">
        <v>0</v>
      </c>
      <c r="M5" s="34">
        <f>K5+L5</f>
        <v>0</v>
      </c>
      <c r="N5" s="34">
        <f>M5*J5</f>
        <v>0</v>
      </c>
      <c r="O5" t="s" s="35">
        <v>25</v>
      </c>
      <c r="P5" t="s" s="35">
        <v>25</v>
      </c>
    </row>
    <row r="6" ht="14" customHeight="1">
      <c r="A6" t="s" s="36">
        <v>23</v>
      </c>
      <c r="B6" s="37">
        <v>6.15</v>
      </c>
      <c r="C6" t="s" s="38">
        <v>26</v>
      </c>
      <c r="D6" s="39">
        <v>0</v>
      </c>
      <c r="E6" s="39">
        <v>1</v>
      </c>
      <c r="F6" s="39">
        <v>0</v>
      </c>
      <c r="G6" s="39">
        <v>0</v>
      </c>
      <c r="H6" s="39">
        <v>0</v>
      </c>
      <c r="I6" s="33"/>
      <c r="J6" s="39">
        <f>SUM(D6:G6)</f>
        <v>1</v>
      </c>
      <c r="K6" s="40">
        <v>0</v>
      </c>
      <c r="L6" s="40">
        <v>0</v>
      </c>
      <c r="M6" s="40">
        <f>K6+L6</f>
        <v>0</v>
      </c>
      <c r="N6" s="40">
        <f>M6*J6</f>
        <v>0</v>
      </c>
      <c r="O6" t="s" s="41">
        <v>25</v>
      </c>
      <c r="P6" t="s" s="41">
        <v>25</v>
      </c>
    </row>
    <row r="7" ht="14" customHeight="1">
      <c r="A7" t="s" s="29">
        <v>23</v>
      </c>
      <c r="B7" s="30">
        <v>6.16</v>
      </c>
      <c r="C7" t="s" s="31">
        <v>27</v>
      </c>
      <c r="D7" s="32">
        <v>1</v>
      </c>
      <c r="E7" s="32">
        <v>0</v>
      </c>
      <c r="F7" s="32">
        <v>0</v>
      </c>
      <c r="G7" s="32">
        <v>0</v>
      </c>
      <c r="H7" s="32">
        <v>0</v>
      </c>
      <c r="I7" s="33"/>
      <c r="J7" s="32">
        <f>SUM(D7:G7)</f>
        <v>1</v>
      </c>
      <c r="K7" s="34">
        <v>0</v>
      </c>
      <c r="L7" s="34">
        <v>0</v>
      </c>
      <c r="M7" s="34">
        <f>K7+L7</f>
        <v>0</v>
      </c>
      <c r="N7" s="34">
        <f>M7*J7</f>
        <v>0</v>
      </c>
      <c r="O7" t="s" s="35">
        <v>25</v>
      </c>
      <c r="P7" t="s" s="35">
        <v>25</v>
      </c>
    </row>
    <row r="8" ht="14" customHeight="1">
      <c r="A8" t="s" s="36">
        <v>23</v>
      </c>
      <c r="B8" s="37">
        <v>6.17</v>
      </c>
      <c r="C8" t="s" s="38">
        <v>28</v>
      </c>
      <c r="D8" s="39">
        <v>1</v>
      </c>
      <c r="E8" s="39">
        <v>0</v>
      </c>
      <c r="F8" s="39">
        <v>0</v>
      </c>
      <c r="G8" s="39">
        <v>0</v>
      </c>
      <c r="H8" s="39">
        <v>0</v>
      </c>
      <c r="I8" s="33"/>
      <c r="J8" s="39">
        <f>SUM(D8:G8)</f>
        <v>1</v>
      </c>
      <c r="K8" s="40">
        <v>0</v>
      </c>
      <c r="L8" s="40">
        <v>0</v>
      </c>
      <c r="M8" s="40">
        <f>K8+L8</f>
        <v>0</v>
      </c>
      <c r="N8" s="40">
        <f>M8*J8</f>
        <v>0</v>
      </c>
      <c r="O8" t="s" s="41">
        <v>25</v>
      </c>
      <c r="P8" t="s" s="41">
        <v>25</v>
      </c>
    </row>
    <row r="9" ht="14" customHeight="1">
      <c r="A9" t="s" s="29">
        <v>23</v>
      </c>
      <c r="B9" s="30">
        <v>6.18</v>
      </c>
      <c r="C9" t="s" s="31">
        <v>29</v>
      </c>
      <c r="D9" s="32">
        <v>0</v>
      </c>
      <c r="E9" s="32">
        <v>1</v>
      </c>
      <c r="F9" s="32">
        <v>0</v>
      </c>
      <c r="G9" s="32">
        <v>0</v>
      </c>
      <c r="H9" s="32">
        <v>0</v>
      </c>
      <c r="I9" s="33"/>
      <c r="J9" s="32">
        <f>SUM(D9:G9)</f>
        <v>1</v>
      </c>
      <c r="K9" s="34">
        <v>0</v>
      </c>
      <c r="L9" s="34">
        <v>0</v>
      </c>
      <c r="M9" s="34">
        <f>K9+L9</f>
        <v>0</v>
      </c>
      <c r="N9" s="34">
        <f>M9*J9</f>
        <v>0</v>
      </c>
      <c r="O9" t="s" s="35">
        <v>25</v>
      </c>
      <c r="P9" t="s" s="35">
        <v>25</v>
      </c>
    </row>
    <row r="10" ht="14" customHeight="1">
      <c r="A10" t="s" s="36">
        <v>23</v>
      </c>
      <c r="B10" s="37">
        <v>6.19</v>
      </c>
      <c r="C10" t="s" s="38">
        <v>30</v>
      </c>
      <c r="D10" s="39">
        <v>1</v>
      </c>
      <c r="E10" s="39">
        <v>0</v>
      </c>
      <c r="F10" s="39">
        <v>0</v>
      </c>
      <c r="G10" s="39">
        <v>0</v>
      </c>
      <c r="H10" s="39">
        <v>0</v>
      </c>
      <c r="I10" s="33"/>
      <c r="J10" s="39">
        <f>SUM(D10:G10)</f>
        <v>1</v>
      </c>
      <c r="K10" s="40">
        <v>0</v>
      </c>
      <c r="L10" s="40">
        <v>0</v>
      </c>
      <c r="M10" s="40">
        <f>K10+L10</f>
        <v>0</v>
      </c>
      <c r="N10" s="40">
        <f>M10*J10</f>
        <v>0</v>
      </c>
      <c r="O10" t="s" s="41">
        <v>25</v>
      </c>
      <c r="P10" t="s" s="41">
        <v>25</v>
      </c>
    </row>
    <row r="11" ht="14" customHeight="1">
      <c r="A11" t="s" s="29">
        <v>23</v>
      </c>
      <c r="B11" s="30">
        <v>6.2</v>
      </c>
      <c r="C11" t="s" s="31">
        <v>31</v>
      </c>
      <c r="D11" s="32">
        <v>1</v>
      </c>
      <c r="E11" s="32">
        <v>0</v>
      </c>
      <c r="F11" s="32">
        <v>0</v>
      </c>
      <c r="G11" s="32">
        <v>0</v>
      </c>
      <c r="H11" s="32">
        <v>0</v>
      </c>
      <c r="I11" s="33"/>
      <c r="J11" s="32">
        <f>SUM(D11:G11)</f>
        <v>1</v>
      </c>
      <c r="K11" s="34">
        <v>0</v>
      </c>
      <c r="L11" s="34">
        <v>0</v>
      </c>
      <c r="M11" s="34">
        <f>K11+L11</f>
        <v>0</v>
      </c>
      <c r="N11" s="34">
        <f>M11*J11</f>
        <v>0</v>
      </c>
      <c r="O11" t="s" s="35">
        <v>25</v>
      </c>
      <c r="P11" t="s" s="35">
        <v>25</v>
      </c>
    </row>
    <row r="12" ht="14" customHeight="1">
      <c r="A12" t="s" s="36">
        <v>23</v>
      </c>
      <c r="B12" s="37">
        <v>6.21</v>
      </c>
      <c r="C12" t="s" s="38">
        <v>32</v>
      </c>
      <c r="D12" s="39">
        <v>0</v>
      </c>
      <c r="E12" s="39">
        <v>1</v>
      </c>
      <c r="F12" s="39">
        <v>0</v>
      </c>
      <c r="G12" s="39">
        <v>0</v>
      </c>
      <c r="H12" s="39">
        <v>0</v>
      </c>
      <c r="I12" s="33"/>
      <c r="J12" s="39">
        <f>SUM(D12:G12)</f>
        <v>1</v>
      </c>
      <c r="K12" s="40">
        <v>0</v>
      </c>
      <c r="L12" s="40">
        <v>0</v>
      </c>
      <c r="M12" s="40">
        <f>K12+L12</f>
        <v>0</v>
      </c>
      <c r="N12" s="40">
        <f>M12*J12</f>
        <v>0</v>
      </c>
      <c r="O12" t="s" s="41">
        <v>25</v>
      </c>
      <c r="P12" t="s" s="41">
        <v>25</v>
      </c>
    </row>
    <row r="13" ht="14" customHeight="1">
      <c r="A13" t="s" s="29">
        <v>23</v>
      </c>
      <c r="B13" s="30">
        <v>6.22</v>
      </c>
      <c r="C13" t="s" s="31">
        <v>33</v>
      </c>
      <c r="D13" s="32">
        <v>0</v>
      </c>
      <c r="E13" s="32">
        <v>1</v>
      </c>
      <c r="F13" s="32">
        <v>0</v>
      </c>
      <c r="G13" s="32">
        <v>0</v>
      </c>
      <c r="H13" s="32">
        <v>0</v>
      </c>
      <c r="I13" s="33"/>
      <c r="J13" s="32">
        <f>SUM(D13:G13)</f>
        <v>1</v>
      </c>
      <c r="K13" s="34">
        <v>0</v>
      </c>
      <c r="L13" s="34">
        <v>0</v>
      </c>
      <c r="M13" s="34">
        <f>K13+L13</f>
        <v>0</v>
      </c>
      <c r="N13" s="34">
        <f>M13*J13</f>
        <v>0</v>
      </c>
      <c r="O13" t="s" s="35">
        <v>25</v>
      </c>
      <c r="P13" t="s" s="35">
        <v>25</v>
      </c>
    </row>
    <row r="14" ht="14" customHeight="1">
      <c r="A14" t="s" s="36">
        <v>34</v>
      </c>
      <c r="B14" s="37">
        <v>6.24</v>
      </c>
      <c r="C14" t="s" s="38">
        <v>35</v>
      </c>
      <c r="D14" s="39">
        <v>12</v>
      </c>
      <c r="E14" s="39">
        <v>28</v>
      </c>
      <c r="F14" s="39">
        <v>2</v>
      </c>
      <c r="G14" s="39">
        <v>2</v>
      </c>
      <c r="H14" s="39">
        <v>0</v>
      </c>
      <c r="I14" s="33"/>
      <c r="J14" s="39">
        <f>SUM(D14:G14)</f>
        <v>44</v>
      </c>
      <c r="K14" s="40">
        <v>0</v>
      </c>
      <c r="L14" s="40">
        <v>0</v>
      </c>
      <c r="M14" s="40">
        <f>K14+L14</f>
        <v>0</v>
      </c>
      <c r="N14" s="40">
        <f>M14*J14</f>
        <v>0</v>
      </c>
      <c r="O14" t="s" s="41">
        <v>25</v>
      </c>
      <c r="P14" t="s" s="41">
        <v>25</v>
      </c>
    </row>
    <row r="15" ht="14" customHeight="1">
      <c r="A15" t="s" s="29">
        <v>36</v>
      </c>
      <c r="B15" s="30">
        <v>6.25</v>
      </c>
      <c r="C15" t="s" s="31">
        <v>37</v>
      </c>
      <c r="D15" s="32">
        <v>113</v>
      </c>
      <c r="E15" s="32">
        <v>84</v>
      </c>
      <c r="F15" s="32">
        <v>29</v>
      </c>
      <c r="G15" s="32">
        <v>9</v>
      </c>
      <c r="H15" s="32">
        <v>0</v>
      </c>
      <c r="I15" s="33"/>
      <c r="J15" s="32">
        <f>SUM(D15:G15)</f>
        <v>235</v>
      </c>
      <c r="K15" s="34">
        <v>0</v>
      </c>
      <c r="L15" s="34">
        <v>0</v>
      </c>
      <c r="M15" s="34">
        <f>K15+L15</f>
        <v>0</v>
      </c>
      <c r="N15" s="34">
        <f>M15*J15</f>
        <v>0</v>
      </c>
      <c r="O15" t="s" s="35">
        <v>25</v>
      </c>
      <c r="P15" t="s" s="35">
        <v>25</v>
      </c>
    </row>
    <row r="16" ht="14" customHeight="1">
      <c r="A16" t="s" s="36">
        <v>38</v>
      </c>
      <c r="B16" s="37">
        <v>6.26</v>
      </c>
      <c r="C16" t="s" s="38">
        <v>39</v>
      </c>
      <c r="D16" s="39">
        <v>70</v>
      </c>
      <c r="E16" s="39">
        <v>139</v>
      </c>
      <c r="F16" s="39">
        <v>18</v>
      </c>
      <c r="G16" s="39">
        <v>10</v>
      </c>
      <c r="H16" s="39">
        <v>0</v>
      </c>
      <c r="I16" s="33"/>
      <c r="J16" s="39">
        <f>SUM(D16:G16)</f>
        <v>237</v>
      </c>
      <c r="K16" s="40">
        <v>0</v>
      </c>
      <c r="L16" s="40">
        <v>0</v>
      </c>
      <c r="M16" s="40">
        <f>K16+L16</f>
        <v>0</v>
      </c>
      <c r="N16" s="40">
        <f>M16*J16</f>
        <v>0</v>
      </c>
      <c r="O16" t="s" s="41">
        <v>25</v>
      </c>
      <c r="P16" t="s" s="41">
        <v>25</v>
      </c>
    </row>
    <row r="17" ht="14" customHeight="1">
      <c r="A17" t="s" s="29">
        <v>40</v>
      </c>
      <c r="B17" s="30">
        <v>6.27</v>
      </c>
      <c r="C17" t="s" s="31">
        <v>41</v>
      </c>
      <c r="D17" s="32">
        <v>8</v>
      </c>
      <c r="E17" s="32">
        <v>8</v>
      </c>
      <c r="F17" s="32">
        <v>0</v>
      </c>
      <c r="G17" s="32">
        <v>1</v>
      </c>
      <c r="H17" s="32">
        <v>0</v>
      </c>
      <c r="I17" s="33"/>
      <c r="J17" s="32">
        <f>SUM(D17:G17)</f>
        <v>17</v>
      </c>
      <c r="K17" s="34">
        <v>0</v>
      </c>
      <c r="L17" s="34">
        <v>0</v>
      </c>
      <c r="M17" s="34">
        <f>K17+L17</f>
        <v>0</v>
      </c>
      <c r="N17" s="34">
        <f>M17*J17</f>
        <v>0</v>
      </c>
      <c r="O17" t="s" s="35">
        <v>25</v>
      </c>
      <c r="P17" t="s" s="35">
        <v>25</v>
      </c>
    </row>
    <row r="18" ht="14" customHeight="1">
      <c r="A18" t="s" s="36">
        <v>42</v>
      </c>
      <c r="B18" s="37">
        <v>6.28</v>
      </c>
      <c r="C18" t="s" s="38">
        <v>43</v>
      </c>
      <c r="D18" s="39">
        <v>24</v>
      </c>
      <c r="E18" s="39">
        <v>14</v>
      </c>
      <c r="F18" s="39">
        <v>4</v>
      </c>
      <c r="G18" s="39">
        <v>2</v>
      </c>
      <c r="H18" s="39">
        <v>0</v>
      </c>
      <c r="I18" s="33"/>
      <c r="J18" s="39">
        <f>SUM(D18:G18)</f>
        <v>44</v>
      </c>
      <c r="K18" s="40">
        <v>0</v>
      </c>
      <c r="L18" s="40">
        <v>0</v>
      </c>
      <c r="M18" s="40">
        <f>K18+L18</f>
        <v>0</v>
      </c>
      <c r="N18" s="40">
        <f>M18*J18</f>
        <v>0</v>
      </c>
      <c r="O18" t="s" s="41">
        <v>25</v>
      </c>
      <c r="P18" t="s" s="41">
        <v>25</v>
      </c>
    </row>
    <row r="19" ht="14" customHeight="1">
      <c r="A19" t="s" s="29">
        <v>44</v>
      </c>
      <c r="B19" s="30">
        <v>6.29</v>
      </c>
      <c r="C19" t="s" s="31">
        <v>45</v>
      </c>
      <c r="D19" s="32">
        <v>66</v>
      </c>
      <c r="E19" s="32">
        <v>34</v>
      </c>
      <c r="F19" s="32">
        <v>12</v>
      </c>
      <c r="G19" s="32">
        <v>5</v>
      </c>
      <c r="H19" s="32">
        <v>0</v>
      </c>
      <c r="I19" s="33"/>
      <c r="J19" s="32">
        <f>SUM(D19:G19)</f>
        <v>117</v>
      </c>
      <c r="K19" s="34">
        <v>0</v>
      </c>
      <c r="L19" s="34">
        <v>0</v>
      </c>
      <c r="M19" s="34">
        <f>K19+L19</f>
        <v>0</v>
      </c>
      <c r="N19" s="34">
        <f>M19*J19</f>
        <v>0</v>
      </c>
      <c r="O19" t="s" s="35">
        <v>25</v>
      </c>
      <c r="P19" t="s" s="35">
        <v>25</v>
      </c>
    </row>
    <row r="20" ht="14" customHeight="1">
      <c r="A20" t="s" s="36">
        <v>46</v>
      </c>
      <c r="B20" s="37">
        <v>6.29</v>
      </c>
      <c r="C20" t="s" s="38">
        <v>47</v>
      </c>
      <c r="D20" s="39">
        <v>22</v>
      </c>
      <c r="E20" s="39">
        <v>9</v>
      </c>
      <c r="F20" s="39">
        <v>2</v>
      </c>
      <c r="G20" s="39">
        <v>0</v>
      </c>
      <c r="H20" s="39">
        <v>0</v>
      </c>
      <c r="I20" s="33"/>
      <c r="J20" s="39">
        <f>SUM(D20:G20)</f>
        <v>33</v>
      </c>
      <c r="K20" s="40">
        <v>0</v>
      </c>
      <c r="L20" s="40">
        <v>0</v>
      </c>
      <c r="M20" s="40">
        <f>K20+L20</f>
        <v>0</v>
      </c>
      <c r="N20" s="40">
        <f>M20*J20</f>
        <v>0</v>
      </c>
      <c r="O20" t="s" s="41">
        <v>25</v>
      </c>
      <c r="P20" t="s" s="41">
        <v>25</v>
      </c>
    </row>
    <row r="21" ht="14" customHeight="1">
      <c r="A21" t="s" s="29">
        <v>48</v>
      </c>
      <c r="B21" s="30">
        <v>6.3</v>
      </c>
      <c r="C21" t="s" s="31">
        <v>49</v>
      </c>
      <c r="D21" s="32">
        <f>SUM(D14:D18)</f>
        <v>227</v>
      </c>
      <c r="E21" s="32">
        <f>E14+E15+E16+E17+E18</f>
        <v>273</v>
      </c>
      <c r="F21" s="32">
        <f>SUM(F14:F18)</f>
        <v>53</v>
      </c>
      <c r="G21" s="32">
        <f>SUM(G14:G18)</f>
        <v>24</v>
      </c>
      <c r="H21" s="32">
        <v>0</v>
      </c>
      <c r="I21" s="33"/>
      <c r="J21" s="32">
        <f>SUM(D21:G21)</f>
        <v>577</v>
      </c>
      <c r="K21" s="34">
        <v>0</v>
      </c>
      <c r="L21" s="34">
        <v>0</v>
      </c>
      <c r="M21" s="34">
        <f>K21+L21</f>
        <v>0</v>
      </c>
      <c r="N21" s="34">
        <f>M21*J21</f>
        <v>0</v>
      </c>
      <c r="O21" t="s" s="35">
        <v>25</v>
      </c>
      <c r="P21" t="s" s="35">
        <v>25</v>
      </c>
    </row>
    <row r="22" ht="14" customHeight="1">
      <c r="A22" t="s" s="36">
        <v>50</v>
      </c>
      <c r="B22" s="37">
        <v>6.34</v>
      </c>
      <c r="C22" t="s" s="38">
        <v>51</v>
      </c>
      <c r="D22" s="39">
        <v>18</v>
      </c>
      <c r="E22" s="39">
        <v>10</v>
      </c>
      <c r="F22" s="39">
        <v>2</v>
      </c>
      <c r="G22" s="39">
        <v>1</v>
      </c>
      <c r="H22" s="39">
        <v>0</v>
      </c>
      <c r="I22" s="33"/>
      <c r="J22" s="39">
        <f>SUM(D22:G22)</f>
        <v>31</v>
      </c>
      <c r="K22" s="40">
        <v>0</v>
      </c>
      <c r="L22" s="40">
        <v>0</v>
      </c>
      <c r="M22" s="40">
        <f>K22+L22</f>
        <v>0</v>
      </c>
      <c r="N22" s="40">
        <f>M22*J22</f>
        <v>0</v>
      </c>
      <c r="O22" t="s" s="41">
        <v>25</v>
      </c>
      <c r="P22" t="s" s="41">
        <v>25</v>
      </c>
    </row>
    <row r="23" ht="14" customHeight="1">
      <c r="A23" t="s" s="29">
        <v>52</v>
      </c>
      <c r="B23" s="30">
        <v>6.35</v>
      </c>
      <c r="C23" t="s" s="31">
        <v>53</v>
      </c>
      <c r="D23" s="32">
        <f>D14</f>
        <v>12</v>
      </c>
      <c r="E23" s="32">
        <f>E14</f>
        <v>28</v>
      </c>
      <c r="F23" s="32">
        <f>F14</f>
        <v>2</v>
      </c>
      <c r="G23" s="32">
        <f>G14</f>
        <v>2</v>
      </c>
      <c r="H23" s="32">
        <v>0</v>
      </c>
      <c r="I23" s="33"/>
      <c r="J23" s="32">
        <f>SUM(D23:G23)</f>
        <v>44</v>
      </c>
      <c r="K23" s="34">
        <v>0</v>
      </c>
      <c r="L23" s="34">
        <v>0</v>
      </c>
      <c r="M23" s="34">
        <f>K23+L23</f>
        <v>0</v>
      </c>
      <c r="N23" s="34">
        <f>M23*J23</f>
        <v>0</v>
      </c>
      <c r="O23" t="s" s="35">
        <v>25</v>
      </c>
      <c r="P23" t="s" s="35">
        <v>25</v>
      </c>
    </row>
    <row r="24" ht="14" customHeight="1">
      <c r="A24" t="s" s="36">
        <v>54</v>
      </c>
      <c r="B24" s="37">
        <v>6.35</v>
      </c>
      <c r="C24" t="s" s="38">
        <v>55</v>
      </c>
      <c r="D24" s="39">
        <f>D14</f>
        <v>12</v>
      </c>
      <c r="E24" s="39">
        <f>E14</f>
        <v>28</v>
      </c>
      <c r="F24" s="39">
        <f>F14</f>
        <v>2</v>
      </c>
      <c r="G24" s="39">
        <f>G14</f>
        <v>2</v>
      </c>
      <c r="H24" s="39">
        <v>0</v>
      </c>
      <c r="I24" s="33"/>
      <c r="J24" s="39">
        <f>SUM(D24:G24)</f>
        <v>44</v>
      </c>
      <c r="K24" s="40">
        <v>0</v>
      </c>
      <c r="L24" s="40">
        <v>0</v>
      </c>
      <c r="M24" s="40">
        <f>K24+L24</f>
        <v>0</v>
      </c>
      <c r="N24" s="40">
        <f>M24*J24</f>
        <v>0</v>
      </c>
      <c r="O24" t="s" s="41">
        <v>25</v>
      </c>
      <c r="P24" t="s" s="41">
        <v>25</v>
      </c>
    </row>
    <row r="25" ht="14" customHeight="1">
      <c r="A25" t="s" s="29">
        <v>56</v>
      </c>
      <c r="B25" s="30">
        <v>6.13</v>
      </c>
      <c r="C25" t="s" s="31">
        <v>57</v>
      </c>
      <c r="D25" s="32">
        <f>D14</f>
        <v>12</v>
      </c>
      <c r="E25" s="32">
        <f>E14</f>
        <v>28</v>
      </c>
      <c r="F25" s="32">
        <f>F14</f>
        <v>2</v>
      </c>
      <c r="G25" s="32">
        <v>0</v>
      </c>
      <c r="H25" s="32">
        <v>0</v>
      </c>
      <c r="I25" s="33"/>
      <c r="J25" s="32">
        <f>SUM(D25:G25)</f>
        <v>42</v>
      </c>
      <c r="K25" s="34">
        <v>0</v>
      </c>
      <c r="L25" s="34">
        <v>0</v>
      </c>
      <c r="M25" s="34">
        <f>K25+L25</f>
        <v>0</v>
      </c>
      <c r="N25" s="34">
        <f>M25*J25</f>
        <v>0</v>
      </c>
      <c r="O25" t="s" s="35">
        <v>25</v>
      </c>
      <c r="P25" t="s" s="35">
        <v>25</v>
      </c>
    </row>
    <row r="26" ht="14" customHeight="1">
      <c r="A26" t="s" s="36">
        <v>58</v>
      </c>
      <c r="B26" s="37">
        <v>6.13</v>
      </c>
      <c r="C26" t="s" s="38">
        <v>59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3"/>
      <c r="J26" s="39">
        <f>SUM(D26:G26)</f>
        <v>0</v>
      </c>
      <c r="K26" s="40">
        <v>0</v>
      </c>
      <c r="L26" s="40">
        <v>0</v>
      </c>
      <c r="M26" s="40">
        <f>K26+L26</f>
        <v>0</v>
      </c>
      <c r="N26" s="40">
        <f>M26*J26</f>
        <v>0</v>
      </c>
      <c r="O26" t="s" s="41">
        <v>25</v>
      </c>
      <c r="P26" t="s" s="41">
        <v>25</v>
      </c>
    </row>
    <row r="27" ht="14" customHeight="1">
      <c r="A27" t="s" s="29">
        <v>60</v>
      </c>
      <c r="B27" s="30">
        <v>6.31</v>
      </c>
      <c r="C27" t="s" s="31">
        <v>61</v>
      </c>
      <c r="D27" s="32">
        <v>13</v>
      </c>
      <c r="E27" s="32">
        <v>10</v>
      </c>
      <c r="F27" s="32">
        <v>4</v>
      </c>
      <c r="G27" s="32">
        <v>1</v>
      </c>
      <c r="H27" s="32">
        <v>0</v>
      </c>
      <c r="I27" s="33"/>
      <c r="J27" s="32">
        <f>SUM(D27:G27)</f>
        <v>28</v>
      </c>
      <c r="K27" s="34">
        <v>0</v>
      </c>
      <c r="L27" s="34">
        <v>0</v>
      </c>
      <c r="M27" s="34">
        <f>K27+L27</f>
        <v>0</v>
      </c>
      <c r="N27" s="34">
        <f>M27*J27</f>
        <v>0</v>
      </c>
      <c r="O27" t="s" s="35">
        <v>25</v>
      </c>
      <c r="P27" t="s" s="35">
        <v>25</v>
      </c>
    </row>
    <row r="28" ht="14" customHeight="1">
      <c r="A28" t="s" s="36">
        <v>62</v>
      </c>
      <c r="B28" s="37">
        <v>6.32</v>
      </c>
      <c r="C28" t="s" s="38">
        <v>63</v>
      </c>
      <c r="D28" s="39">
        <v>13</v>
      </c>
      <c r="E28" s="39">
        <v>5</v>
      </c>
      <c r="F28" s="39">
        <v>2</v>
      </c>
      <c r="G28" s="39">
        <v>1</v>
      </c>
      <c r="H28" s="39">
        <v>0</v>
      </c>
      <c r="I28" s="33"/>
      <c r="J28" s="39">
        <f>SUM(D28:G28)</f>
        <v>21</v>
      </c>
      <c r="K28" s="40">
        <v>0</v>
      </c>
      <c r="L28" s="40">
        <v>0</v>
      </c>
      <c r="M28" s="40">
        <f>K28+L28</f>
        <v>0</v>
      </c>
      <c r="N28" s="40">
        <f>M28*J28</f>
        <v>0</v>
      </c>
      <c r="O28" t="s" s="41">
        <v>25</v>
      </c>
      <c r="P28" t="s" s="41">
        <v>25</v>
      </c>
    </row>
    <row r="29" ht="14" customHeight="1">
      <c r="A29" t="s" s="29">
        <v>64</v>
      </c>
      <c r="B29" s="30">
        <v>6.33</v>
      </c>
      <c r="C29" t="s" s="31">
        <v>65</v>
      </c>
      <c r="D29" s="32">
        <v>1</v>
      </c>
      <c r="E29" s="32">
        <v>0</v>
      </c>
      <c r="F29" s="32">
        <v>3</v>
      </c>
      <c r="G29" s="32">
        <v>0</v>
      </c>
      <c r="H29" s="32">
        <v>0</v>
      </c>
      <c r="I29" s="33"/>
      <c r="J29" s="32">
        <f>SUM(D29:G29)</f>
        <v>4</v>
      </c>
      <c r="K29" s="34">
        <v>0</v>
      </c>
      <c r="L29" s="34">
        <v>0</v>
      </c>
      <c r="M29" s="34">
        <f>K29+L29</f>
        <v>0</v>
      </c>
      <c r="N29" s="34">
        <f>M29*J29</f>
        <v>0</v>
      </c>
      <c r="O29" t="s" s="35">
        <v>25</v>
      </c>
      <c r="P29" t="s" s="35">
        <v>25</v>
      </c>
    </row>
    <row r="30" ht="14" customHeight="1">
      <c r="A30" t="s" s="36">
        <v>66</v>
      </c>
      <c r="B30" s="37">
        <v>6.01</v>
      </c>
      <c r="C30" t="s" s="38">
        <v>67</v>
      </c>
      <c r="D30" s="39">
        <v>2</v>
      </c>
      <c r="E30" s="39">
        <v>1</v>
      </c>
      <c r="F30" s="39">
        <v>0</v>
      </c>
      <c r="G30" s="39">
        <v>0</v>
      </c>
      <c r="H30" s="39">
        <v>0</v>
      </c>
      <c r="I30" s="33"/>
      <c r="J30" s="39">
        <f>SUM(D30:G30)</f>
        <v>3</v>
      </c>
      <c r="K30" s="40">
        <v>0</v>
      </c>
      <c r="L30" s="40">
        <v>0</v>
      </c>
      <c r="M30" s="40">
        <f>K30+L30</f>
        <v>0</v>
      </c>
      <c r="N30" s="40">
        <f>M30*J30</f>
        <v>0</v>
      </c>
      <c r="O30" t="s" s="41">
        <v>25</v>
      </c>
      <c r="P30" t="s" s="41">
        <v>25</v>
      </c>
    </row>
    <row r="31" ht="14" customHeight="1">
      <c r="A31" t="s" s="29">
        <v>68</v>
      </c>
      <c r="B31" s="30">
        <v>6.03</v>
      </c>
      <c r="C31" t="s" s="31">
        <v>69</v>
      </c>
      <c r="D31" s="32">
        <v>29</v>
      </c>
      <c r="E31" s="32">
        <v>15</v>
      </c>
      <c r="F31" s="32">
        <v>0</v>
      </c>
      <c r="G31" s="32">
        <v>0</v>
      </c>
      <c r="H31" s="32">
        <v>0</v>
      </c>
      <c r="I31" s="33"/>
      <c r="J31" s="32">
        <f>SUM(D31:G31)</f>
        <v>44</v>
      </c>
      <c r="K31" s="34">
        <v>0</v>
      </c>
      <c r="L31" s="34">
        <v>0</v>
      </c>
      <c r="M31" s="34">
        <f>K31+L31</f>
        <v>0</v>
      </c>
      <c r="N31" s="34">
        <f>M31*J31</f>
        <v>0</v>
      </c>
      <c r="O31" t="s" s="35">
        <v>25</v>
      </c>
      <c r="P31" t="s" s="35">
        <v>25</v>
      </c>
    </row>
    <row r="32" ht="14" customHeight="1">
      <c r="A32" t="s" s="36">
        <v>70</v>
      </c>
      <c r="B32" s="37">
        <v>6.06</v>
      </c>
      <c r="C32" t="s" s="38">
        <v>71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3"/>
      <c r="J32" s="39">
        <f>SUM(D32:G32)</f>
        <v>0</v>
      </c>
      <c r="K32" s="40">
        <v>0</v>
      </c>
      <c r="L32" s="40">
        <v>0</v>
      </c>
      <c r="M32" s="40">
        <f>K32+L32</f>
        <v>0</v>
      </c>
      <c r="N32" s="40">
        <f>M32*J32</f>
        <v>0</v>
      </c>
      <c r="O32" t="s" s="41">
        <v>25</v>
      </c>
      <c r="P32" t="s" s="41">
        <v>25</v>
      </c>
    </row>
    <row r="33" ht="14" customHeight="1">
      <c r="A33" t="s" s="29">
        <v>72</v>
      </c>
      <c r="B33" s="30">
        <v>6.07</v>
      </c>
      <c r="C33" t="s" s="31">
        <v>73</v>
      </c>
      <c r="D33" s="32">
        <v>24</v>
      </c>
      <c r="E33" s="32">
        <v>14</v>
      </c>
      <c r="F33" s="32">
        <v>6</v>
      </c>
      <c r="G33" s="32">
        <v>2</v>
      </c>
      <c r="H33" s="32">
        <v>0</v>
      </c>
      <c r="I33" s="33"/>
      <c r="J33" s="32">
        <f>SUM(D33:G33)</f>
        <v>46</v>
      </c>
      <c r="K33" s="34">
        <v>0</v>
      </c>
      <c r="L33" s="34">
        <v>0</v>
      </c>
      <c r="M33" s="34">
        <f>K33+L33</f>
        <v>0</v>
      </c>
      <c r="N33" s="34">
        <f>M33*J33</f>
        <v>0</v>
      </c>
      <c r="O33" t="s" s="35">
        <v>25</v>
      </c>
      <c r="P33" t="s" s="35">
        <v>25</v>
      </c>
    </row>
    <row r="34" ht="14" customHeight="1">
      <c r="A34" t="s" s="36">
        <v>74</v>
      </c>
      <c r="B34" s="37">
        <v>6.08</v>
      </c>
      <c r="C34" t="s" s="38">
        <v>75</v>
      </c>
      <c r="D34" s="39">
        <v>23</v>
      </c>
      <c r="E34" s="39">
        <v>33</v>
      </c>
      <c r="F34" s="39">
        <v>4</v>
      </c>
      <c r="G34" s="39">
        <v>2</v>
      </c>
      <c r="H34" s="39">
        <v>0</v>
      </c>
      <c r="I34" s="33"/>
      <c r="J34" s="39">
        <f>SUM(D34:G34)</f>
        <v>62</v>
      </c>
      <c r="K34" s="40">
        <v>0</v>
      </c>
      <c r="L34" s="40">
        <v>0</v>
      </c>
      <c r="M34" s="40">
        <f>K34+L34</f>
        <v>0</v>
      </c>
      <c r="N34" s="40">
        <f>M34*J34</f>
        <v>0</v>
      </c>
      <c r="O34" t="s" s="41">
        <v>25</v>
      </c>
      <c r="P34" t="s" s="41">
        <v>25</v>
      </c>
    </row>
    <row r="35" ht="14" customHeight="1">
      <c r="A35" t="s" s="29">
        <v>76</v>
      </c>
      <c r="B35" s="30">
        <v>6.09</v>
      </c>
      <c r="C35" t="s" s="31">
        <v>77</v>
      </c>
      <c r="D35" s="32">
        <f>D14</f>
        <v>12</v>
      </c>
      <c r="E35" s="32">
        <f>E14</f>
        <v>28</v>
      </c>
      <c r="F35" s="32">
        <f>F14</f>
        <v>2</v>
      </c>
      <c r="G35" s="32">
        <f>G14</f>
        <v>2</v>
      </c>
      <c r="H35" s="32">
        <v>0</v>
      </c>
      <c r="I35" s="33"/>
      <c r="J35" s="32">
        <f>SUM(D35:G35)</f>
        <v>44</v>
      </c>
      <c r="K35" s="34">
        <v>0</v>
      </c>
      <c r="L35" s="34">
        <v>0</v>
      </c>
      <c r="M35" s="34">
        <f>K35+L35</f>
        <v>0</v>
      </c>
      <c r="N35" s="34">
        <f>M35*J35</f>
        <v>0</v>
      </c>
      <c r="O35" t="s" s="35">
        <v>25</v>
      </c>
      <c r="P35" t="s" s="35">
        <v>25</v>
      </c>
    </row>
    <row r="36" ht="14" customHeight="1">
      <c r="A36" t="s" s="36">
        <v>78</v>
      </c>
      <c r="B36" s="37">
        <v>6.1</v>
      </c>
      <c r="C36" t="s" s="38">
        <v>79</v>
      </c>
      <c r="D36" s="39">
        <v>0</v>
      </c>
      <c r="E36" s="39">
        <v>3</v>
      </c>
      <c r="F36" s="39">
        <v>0</v>
      </c>
      <c r="G36" s="39">
        <v>0</v>
      </c>
      <c r="H36" s="39">
        <v>0</v>
      </c>
      <c r="I36" s="33"/>
      <c r="J36" s="39">
        <f>SUM(D36:G36)</f>
        <v>3</v>
      </c>
      <c r="K36" s="40">
        <v>0</v>
      </c>
      <c r="L36" s="40">
        <v>0</v>
      </c>
      <c r="M36" s="40">
        <f>K36+L36</f>
        <v>0</v>
      </c>
      <c r="N36" s="40">
        <f>M36*J36</f>
        <v>0</v>
      </c>
      <c r="O36" t="s" s="41">
        <v>25</v>
      </c>
      <c r="P36" t="s" s="41">
        <v>25</v>
      </c>
    </row>
    <row r="37" ht="14" customHeight="1">
      <c r="A37" t="s" s="29">
        <v>80</v>
      </c>
      <c r="B37" s="30">
        <v>6.11</v>
      </c>
      <c r="C37" t="s" s="31">
        <v>81</v>
      </c>
      <c r="D37" s="32">
        <v>23</v>
      </c>
      <c r="E37" s="32">
        <v>20</v>
      </c>
      <c r="F37" s="32">
        <v>5</v>
      </c>
      <c r="G37" s="32">
        <v>0</v>
      </c>
      <c r="H37" s="32">
        <v>0</v>
      </c>
      <c r="I37" s="33"/>
      <c r="J37" s="32">
        <f>SUM(D37:G37)</f>
        <v>48</v>
      </c>
      <c r="K37" s="34">
        <v>0</v>
      </c>
      <c r="L37" s="34">
        <v>0</v>
      </c>
      <c r="M37" s="34">
        <f>K37+L37</f>
        <v>0</v>
      </c>
      <c r="N37" s="34">
        <f>M37*J37</f>
        <v>0</v>
      </c>
      <c r="O37" t="s" s="35">
        <v>25</v>
      </c>
      <c r="P37" t="s" s="35">
        <v>25</v>
      </c>
    </row>
    <row r="38" ht="14" customHeight="1">
      <c r="A38" t="s" s="36">
        <v>82</v>
      </c>
      <c r="B38" s="37">
        <v>6.12</v>
      </c>
      <c r="C38" t="s" s="38">
        <v>83</v>
      </c>
      <c r="D38" s="39">
        <v>5</v>
      </c>
      <c r="E38" s="39">
        <v>2</v>
      </c>
      <c r="F38" s="39">
        <v>0</v>
      </c>
      <c r="G38" s="39">
        <v>2</v>
      </c>
      <c r="H38" s="39">
        <v>0</v>
      </c>
      <c r="I38" s="33"/>
      <c r="J38" s="39">
        <f>SUM(D38:G38)</f>
        <v>9</v>
      </c>
      <c r="K38" s="40">
        <v>0</v>
      </c>
      <c r="L38" s="40">
        <v>0</v>
      </c>
      <c r="M38" s="40">
        <f>K38+L38</f>
        <v>0</v>
      </c>
      <c r="N38" s="40">
        <f>M38*J38</f>
        <v>0</v>
      </c>
      <c r="O38" t="s" s="41">
        <v>25</v>
      </c>
      <c r="P38" t="s" s="41">
        <v>25</v>
      </c>
    </row>
    <row r="39" ht="14" customHeight="1">
      <c r="A39" t="s" s="29">
        <v>84</v>
      </c>
      <c r="B39" s="30">
        <v>6.23</v>
      </c>
      <c r="C39" t="s" s="31">
        <v>85</v>
      </c>
      <c r="D39" s="32">
        <v>5</v>
      </c>
      <c r="E39" s="32">
        <v>3</v>
      </c>
      <c r="F39" s="32">
        <v>0</v>
      </c>
      <c r="G39" s="32">
        <v>0</v>
      </c>
      <c r="H39" s="32">
        <v>0</v>
      </c>
      <c r="I39" s="33"/>
      <c r="J39" s="32">
        <f>SUM(D39:G39)</f>
        <v>8</v>
      </c>
      <c r="K39" s="34">
        <v>0</v>
      </c>
      <c r="L39" s="34">
        <v>0</v>
      </c>
      <c r="M39" s="34">
        <f>K39+L39</f>
        <v>0</v>
      </c>
      <c r="N39" s="34">
        <f>M39*J39</f>
        <v>0</v>
      </c>
      <c r="O39" t="s" s="35">
        <v>25</v>
      </c>
      <c r="P39" t="s" s="35">
        <v>25</v>
      </c>
    </row>
    <row r="40" ht="14" customHeight="1">
      <c r="A40" t="s" s="36">
        <v>86</v>
      </c>
      <c r="B40" s="37">
        <v>6.23</v>
      </c>
      <c r="C40" t="s" s="38">
        <v>87</v>
      </c>
      <c r="D40" s="39">
        <v>12</v>
      </c>
      <c r="E40" s="39">
        <v>4</v>
      </c>
      <c r="F40" s="39">
        <v>0</v>
      </c>
      <c r="G40" s="39">
        <v>2</v>
      </c>
      <c r="H40" s="39">
        <v>0</v>
      </c>
      <c r="I40" s="33"/>
      <c r="J40" s="39">
        <f>SUM(D40:G40)</f>
        <v>18</v>
      </c>
      <c r="K40" s="40">
        <v>0</v>
      </c>
      <c r="L40" s="40">
        <v>0</v>
      </c>
      <c r="M40" s="40">
        <f>K40+L40</f>
        <v>0</v>
      </c>
      <c r="N40" s="40">
        <f>M40*J40</f>
        <v>0</v>
      </c>
      <c r="O40" t="s" s="41">
        <v>25</v>
      </c>
      <c r="P40" t="s" s="41">
        <v>25</v>
      </c>
    </row>
    <row r="41" ht="14" customHeight="1">
      <c r="A41" t="s" s="29">
        <v>88</v>
      </c>
      <c r="B41" s="30">
        <v>6.23</v>
      </c>
      <c r="C41" t="s" s="31">
        <v>89</v>
      </c>
      <c r="D41" s="32">
        <v>49</v>
      </c>
      <c r="E41" s="32">
        <v>13</v>
      </c>
      <c r="F41" s="32">
        <v>0</v>
      </c>
      <c r="G41" s="32">
        <v>5</v>
      </c>
      <c r="H41" s="32">
        <v>0</v>
      </c>
      <c r="I41" s="33"/>
      <c r="J41" s="32">
        <f>SUM(D41:G41)</f>
        <v>67</v>
      </c>
      <c r="K41" s="34">
        <v>0</v>
      </c>
      <c r="L41" s="34">
        <v>0</v>
      </c>
      <c r="M41" s="34">
        <f>K41+L41</f>
        <v>0</v>
      </c>
      <c r="N41" s="34">
        <f>M41*J41</f>
        <v>0</v>
      </c>
      <c r="O41" t="s" s="35">
        <v>25</v>
      </c>
      <c r="P41" t="s" s="35">
        <v>25</v>
      </c>
    </row>
    <row r="42" ht="14" customHeight="1">
      <c r="A42" t="s" s="36">
        <v>90</v>
      </c>
      <c r="B42" s="37">
        <v>6.23</v>
      </c>
      <c r="C42" t="s" s="38">
        <v>91</v>
      </c>
      <c r="D42" s="39">
        <v>12</v>
      </c>
      <c r="E42" s="39">
        <v>3</v>
      </c>
      <c r="F42" s="39">
        <v>0</v>
      </c>
      <c r="G42" s="39">
        <v>2</v>
      </c>
      <c r="H42" s="39">
        <v>0</v>
      </c>
      <c r="I42" s="33"/>
      <c r="J42" s="39">
        <f>SUM(D42:G42)</f>
        <v>17</v>
      </c>
      <c r="K42" s="40">
        <v>0</v>
      </c>
      <c r="L42" s="40">
        <v>0</v>
      </c>
      <c r="M42" s="40">
        <f>K42+L42</f>
        <v>0</v>
      </c>
      <c r="N42" s="40">
        <f>M42*J42</f>
        <v>0</v>
      </c>
      <c r="O42" t="s" s="41">
        <v>25</v>
      </c>
      <c r="P42" t="s" s="41">
        <v>25</v>
      </c>
    </row>
    <row r="43" ht="8.5" customHeight="1">
      <c r="A43" s="42"/>
      <c r="B43" s="42"/>
      <c r="C43" s="43"/>
      <c r="D43" s="44"/>
      <c r="E43" s="44"/>
      <c r="F43" s="44"/>
      <c r="G43" s="44"/>
      <c r="H43" s="44"/>
      <c r="I43" s="5"/>
      <c r="J43" s="45"/>
      <c r="K43" s="45"/>
      <c r="L43" s="45"/>
      <c r="M43" s="46"/>
      <c r="N43" s="46"/>
      <c r="O43" s="47"/>
      <c r="P43" s="48"/>
    </row>
    <row r="44" ht="14" customHeight="1">
      <c r="A44" t="s" s="49">
        <v>92</v>
      </c>
      <c r="B44" s="50">
        <v>6.36</v>
      </c>
      <c r="C44" t="s" s="51">
        <v>93</v>
      </c>
      <c r="D44" s="52">
        <v>0</v>
      </c>
      <c r="E44" s="52">
        <v>0</v>
      </c>
      <c r="F44" s="52">
        <v>0</v>
      </c>
      <c r="G44" s="52">
        <v>0</v>
      </c>
      <c r="H44" s="52">
        <v>28</v>
      </c>
      <c r="I44" s="33"/>
      <c r="J44" s="32">
        <f>SUM(G44:H44)</f>
        <v>28</v>
      </c>
      <c r="K44" s="34">
        <v>0</v>
      </c>
      <c r="L44" s="34">
        <v>0</v>
      </c>
      <c r="M44" s="34">
        <f>K44+L44</f>
        <v>0</v>
      </c>
      <c r="N44" s="34">
        <f>M44*J44</f>
        <v>0</v>
      </c>
      <c r="O44" t="s" s="35">
        <v>25</v>
      </c>
      <c r="P44" t="s" s="35">
        <v>25</v>
      </c>
    </row>
    <row r="45" ht="8.5" customHeight="1">
      <c r="A45" s="42"/>
      <c r="B45" s="42"/>
      <c r="C45" s="43"/>
      <c r="D45" s="44"/>
      <c r="E45" s="44"/>
      <c r="F45" s="44"/>
      <c r="G45" s="44"/>
      <c r="H45" s="44"/>
      <c r="I45" s="5"/>
      <c r="J45" s="44"/>
      <c r="K45" s="44"/>
      <c r="L45" s="44"/>
      <c r="M45" s="53"/>
      <c r="N45" s="53"/>
      <c r="O45" s="54"/>
      <c r="P45" s="55"/>
    </row>
    <row r="46" ht="14" customHeight="1">
      <c r="A46" s="56"/>
      <c r="B46" s="57"/>
      <c r="C46" t="s" s="58">
        <v>94</v>
      </c>
      <c r="D46" s="52">
        <f>SUM(D5:D42)</f>
        <v>824</v>
      </c>
      <c r="E46" s="52">
        <f>SUM(E5:E42)</f>
        <v>841</v>
      </c>
      <c r="F46" s="52">
        <f>SUM(F5:F42)</f>
        <v>154</v>
      </c>
      <c r="G46" s="52">
        <f>SUM(G5:G42)</f>
        <v>77</v>
      </c>
      <c r="H46" s="52">
        <f>SUM(H5:H42)</f>
        <v>0</v>
      </c>
      <c r="I46" s="33"/>
      <c r="J46" s="59"/>
      <c r="K46" s="60"/>
      <c r="L46" s="60"/>
      <c r="M46" t="s" s="61">
        <v>95</v>
      </c>
      <c r="N46" s="60">
        <f>SUM(J5*L5+J14*L14+J15*L15+J16*L16+J17*L17+J18*L18+J19*L19+J20*L20+J21*L21+J22*L22+J23*L23+J24*L24+J25*L25+J26*L26+J27*L27+J28*L28+J29*L29+J30*L30+J31*L31+J32*L32+J33*L33+J34*L34+J35*L35+J36*L36+J37*L37+J38*L38+J39*L39+J40*L40+J41*L41+J42*L42+J44*L44+J6*L6+J7*L7+J8*L8+J9*L9+J10*L10+J11*L11+J12*L12+J13*L13)</f>
        <v>0</v>
      </c>
      <c r="O46" s="62"/>
      <c r="P46" s="61"/>
    </row>
    <row r="47" ht="8.1" customHeight="1">
      <c r="A47" s="63"/>
      <c r="B47" s="63"/>
      <c r="C47" s="64"/>
      <c r="D47" s="65"/>
      <c r="E47" s="65"/>
      <c r="F47" s="65"/>
      <c r="G47" s="65"/>
      <c r="H47" s="65"/>
      <c r="I47" s="5"/>
      <c r="J47" s="65"/>
      <c r="K47" s="65"/>
      <c r="L47" s="65"/>
      <c r="M47" s="66"/>
      <c r="N47" s="66"/>
      <c r="O47" s="67"/>
      <c r="P47" s="68"/>
    </row>
    <row r="48" ht="14.4" customHeight="1">
      <c r="A48" t="s" s="69">
        <v>96</v>
      </c>
      <c r="B48" s="70"/>
      <c r="C48" t="s" s="69">
        <v>97</v>
      </c>
      <c r="D48" s="71">
        <f>M5*D5+M14*D14+M15*D15+M16*D16+M17*D17+M18*D18+M20*D20+M23*D23+M24*D24+M26*D26+M27*D27+M28*D28+M29*D29+M30*D30+M31*D31+M32*D32+M33*D33+M34*D34+M35*D35+M36*D36+M37*D37+M39*D39+M40*D40+M41*D41+M42*D42+D21*M21+D22*M22+D38*M38+D25*M25+D19*M19+D6*M6+D7*M7+D8*M8+D9*M9+D10*M10+D11*M11+D12*M12+D13*M13</f>
        <v>0</v>
      </c>
      <c r="E48" s="71">
        <f>M5*E5+M14*E14+M15*E15+M16*E16+M17*E17+M18*E18+M20*E20+M23*E23+M24*E24+M26*E26+M27*E27+M28*E28+M29*E29+M30*E30+M31*E31+M32*E32+M33*E33+M34*E34+M35*E35+M36*E36+M37*E37+M39*E39+M40*E40+M41*E41+M42*E42+E21*M21+E22*M22+E38*M38+E25*M25+E19*M19+E6*M6+E7*M7+E8*M8+E9*M9+E10*M10+E11*M11+E12*M12+E13*M13</f>
        <v>0</v>
      </c>
      <c r="F48" s="71">
        <f>M5*F5+M14*F14+M15*F15+M16*F16+M17*F17+M18*F18+M20*F20+M23*F23+M24*F24+M26*F26+M27*F27+M28*F28+M29*F29+M30*F30+M31*F31+M32*F32+M33*F33+M34*F34+M35*F35+M36*F36+M37*F37+M39*F39+M40*F40+M41*F41+M42*F42+F21*M21+F22*M22+F25*M25+F38*M38+F19*M19+F6*M6+F7*M7+F8*M8+F9*M9+F10*M10+F11*M11+F12*M12+F13*M13</f>
        <v>0</v>
      </c>
      <c r="G48" s="71">
        <f>M5*G5+M14*G14+M15*G15+M16*G16+M17*G17+M18*G18+M20*G20+M23*G23+M24*G24+M26*G26+M27*G27+M28*G28+M29*G29+M30*G30+M31*G31+M32*G32+M33*G33+M34*G34+M35*G35+M36*G36+M37*G37+M39*G39+M40*G40+M41*G41+M42*G42+G21*M21+G22*M22+G25*M25+G38*M38+G19*M19+G6*M6+G7*M7+G8*M8+G9*M9+G10*M10+G11*M11+G12*M12+G13*M13</f>
        <v>0</v>
      </c>
      <c r="H48" s="71">
        <f>H44*M44</f>
        <v>0</v>
      </c>
      <c r="I48" s="72"/>
      <c r="J48" s="72"/>
      <c r="K48" s="70"/>
      <c r="L48" s="73"/>
      <c r="M48" t="s" s="74">
        <v>98</v>
      </c>
      <c r="N48" s="75">
        <f>SUM(N5:N42)+N44</f>
        <v>0</v>
      </c>
      <c r="O48" s="76"/>
      <c r="P48" s="77"/>
    </row>
    <row r="49" ht="8" customHeight="1">
      <c r="A49" s="78"/>
      <c r="B49" s="78"/>
      <c r="C49" s="79"/>
      <c r="D49" s="5"/>
      <c r="E49" s="5"/>
      <c r="F49" s="5"/>
      <c r="G49" s="5"/>
      <c r="H49" s="5"/>
      <c r="I49" s="5"/>
      <c r="J49" s="5"/>
      <c r="K49" s="5"/>
      <c r="L49" s="5"/>
      <c r="M49" s="80"/>
      <c r="N49" s="80"/>
      <c r="O49" s="81"/>
      <c r="P49" s="82"/>
    </row>
    <row r="50" ht="14" customHeight="1">
      <c r="A50" t="s" s="69">
        <v>99</v>
      </c>
      <c r="B50" s="70"/>
      <c r="C50" s="83"/>
      <c r="D50" s="84"/>
      <c r="E50" s="84"/>
      <c r="F50" s="84"/>
      <c r="G50" s="84"/>
      <c r="H50" s="84"/>
      <c r="I50" s="72"/>
      <c r="J50" s="72"/>
      <c r="K50" s="70"/>
      <c r="L50" s="73"/>
      <c r="M50" s="76"/>
      <c r="N50" s="75">
        <v>0</v>
      </c>
      <c r="O50" s="76"/>
      <c r="P50" s="77"/>
    </row>
    <row r="51" ht="8" customHeight="1">
      <c r="A51" s="78"/>
      <c r="B51" s="78"/>
      <c r="C51" s="79"/>
      <c r="D51" s="5"/>
      <c r="E51" s="5"/>
      <c r="F51" s="5"/>
      <c r="G51" s="5"/>
      <c r="H51" s="5"/>
      <c r="I51" s="5"/>
      <c r="J51" s="5"/>
      <c r="K51" s="5"/>
      <c r="L51" s="5"/>
      <c r="M51" s="80"/>
      <c r="N51" s="80"/>
      <c r="O51" s="81"/>
      <c r="P51" s="82"/>
    </row>
    <row r="52" ht="14" customHeight="1">
      <c r="A52" t="s" s="69">
        <v>100</v>
      </c>
      <c r="B52" s="70"/>
      <c r="C52" s="83"/>
      <c r="D52" s="84"/>
      <c r="E52" s="84"/>
      <c r="F52" s="84"/>
      <c r="G52" s="84"/>
      <c r="H52" s="84"/>
      <c r="I52" s="72"/>
      <c r="J52" s="72"/>
      <c r="K52" s="70"/>
      <c r="L52" s="73"/>
      <c r="M52" s="76"/>
      <c r="N52" s="75">
        <v>0</v>
      </c>
      <c r="O52" s="76"/>
      <c r="P52" s="77"/>
    </row>
    <row r="53" ht="9" customHeight="1">
      <c r="A53" s="78"/>
      <c r="B53" s="78"/>
      <c r="C53" s="79"/>
      <c r="D53" s="5"/>
      <c r="E53" s="5"/>
      <c r="F53" s="5"/>
      <c r="G53" s="5"/>
      <c r="H53" s="5"/>
      <c r="I53" s="5"/>
      <c r="J53" s="5"/>
      <c r="K53" s="5"/>
      <c r="L53" s="5"/>
      <c r="M53" s="80"/>
      <c r="N53" s="80"/>
      <c r="O53" s="81"/>
      <c r="P53" s="82"/>
    </row>
    <row r="54" ht="14" customHeight="1">
      <c r="A54" t="s" s="85">
        <v>101</v>
      </c>
      <c r="B54" s="86"/>
      <c r="C54" t="s" s="85">
        <v>102</v>
      </c>
      <c r="D54" s="87"/>
      <c r="E54" s="87"/>
      <c r="F54" s="87"/>
      <c r="G54" s="87"/>
      <c r="H54" s="87"/>
      <c r="I54" s="88"/>
      <c r="J54" s="88"/>
      <c r="K54" s="86"/>
      <c r="L54" s="89"/>
      <c r="M54" t="s" s="90">
        <v>103</v>
      </c>
      <c r="N54" s="91">
        <f>N48+N50+N52</f>
        <v>0</v>
      </c>
      <c r="O54" s="92"/>
      <c r="P54" s="93"/>
    </row>
    <row r="55" ht="8.1" customHeight="1">
      <c r="A55" s="78"/>
      <c r="B55" s="78"/>
      <c r="C55" s="78"/>
      <c r="D55" s="5"/>
      <c r="E55" s="5"/>
      <c r="F55" s="5"/>
      <c r="G55" s="5"/>
      <c r="H55" s="5"/>
      <c r="I55" s="5"/>
      <c r="J55" s="5"/>
      <c r="K55" s="5"/>
      <c r="L55" s="5"/>
      <c r="M55" s="81"/>
      <c r="N55" s="94"/>
      <c r="O55" s="95"/>
      <c r="P55" s="96"/>
    </row>
    <row r="56" ht="14" customHeight="1">
      <c r="A56" t="s" s="97">
        <v>104</v>
      </c>
      <c r="B56" s="98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100"/>
      <c r="N56" s="99"/>
      <c r="O56" s="99"/>
      <c r="P56" s="98"/>
    </row>
    <row r="57" ht="14" customHeight="1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100"/>
      <c r="N57" s="99"/>
      <c r="O57" s="99"/>
      <c r="P57" s="98"/>
    </row>
    <row r="58" ht="14" customHeight="1">
      <c r="A58" t="s" s="97">
        <v>105</v>
      </c>
      <c r="B58" s="98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100"/>
      <c r="N58" s="99"/>
      <c r="O58" s="99"/>
      <c r="P58" s="98"/>
    </row>
    <row r="59" ht="14" customHeight="1">
      <c r="A59" t="s" s="97">
        <v>106</v>
      </c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100"/>
      <c r="N59" s="99"/>
      <c r="O59" s="99"/>
      <c r="P59" s="98"/>
    </row>
    <row r="60" ht="14" customHeight="1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100"/>
      <c r="N60" s="99"/>
      <c r="O60" s="99"/>
      <c r="P60" s="98"/>
    </row>
    <row r="61" ht="14" customHeight="1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99"/>
      <c r="O61" s="99"/>
      <c r="P61" s="98"/>
    </row>
    <row r="62" ht="14" customHeight="1">
      <c r="A62" t="s" s="101">
        <v>107</v>
      </c>
      <c r="B62" s="98"/>
      <c r="C62" s="99"/>
      <c r="D62" s="99"/>
      <c r="E62" s="99"/>
      <c r="F62" t="s" s="101">
        <v>108</v>
      </c>
      <c r="G62" s="99"/>
      <c r="H62" s="99"/>
      <c r="I62" s="99"/>
      <c r="J62" s="99"/>
      <c r="K62" s="99"/>
      <c r="L62" s="99"/>
      <c r="M62" s="100"/>
      <c r="N62" s="99"/>
      <c r="O62" s="99"/>
      <c r="P62" s="98"/>
    </row>
    <row r="63" ht="14" customHeight="1">
      <c r="A63" s="98"/>
      <c r="B63" s="99"/>
      <c r="C63" s="99"/>
      <c r="D63" s="99"/>
      <c r="E63" s="99"/>
      <c r="F63" t="s" s="97">
        <v>109</v>
      </c>
      <c r="G63" s="99"/>
      <c r="H63" s="99"/>
      <c r="I63" s="99"/>
      <c r="J63" s="99"/>
      <c r="K63" s="99"/>
      <c r="L63" s="99"/>
      <c r="M63" s="100"/>
      <c r="N63" s="99"/>
      <c r="O63" s="99"/>
      <c r="P63" s="98"/>
    </row>
    <row r="64" ht="14" customHeight="1">
      <c r="A64" t="s" s="97">
        <v>110</v>
      </c>
      <c r="B64" s="98"/>
      <c r="C64" t="s" s="97">
        <v>111</v>
      </c>
      <c r="D64" s="99"/>
      <c r="E64" s="99"/>
      <c r="F64" s="99"/>
      <c r="G64" s="99"/>
      <c r="H64" s="99"/>
      <c r="I64" s="99"/>
      <c r="J64" s="99"/>
      <c r="K64" s="99"/>
      <c r="L64" s="99"/>
      <c r="M64" s="100"/>
      <c r="N64" s="99"/>
      <c r="O64" s="99"/>
      <c r="P64" s="98"/>
    </row>
    <row r="65" ht="14" customHeight="1">
      <c r="A65" t="s" s="97">
        <v>112</v>
      </c>
      <c r="B65" s="98"/>
      <c r="C65" t="s" s="97">
        <v>111</v>
      </c>
      <c r="D65" s="99"/>
      <c r="E65" s="99"/>
      <c r="F65" s="99"/>
      <c r="G65" s="99"/>
      <c r="H65" s="99"/>
      <c r="I65" s="99"/>
      <c r="J65" s="99"/>
      <c r="K65" s="99"/>
      <c r="L65" s="99"/>
      <c r="M65" s="100"/>
      <c r="N65" s="99"/>
      <c r="O65" s="99"/>
      <c r="P65" s="98"/>
    </row>
    <row r="66" ht="14" customHeight="1">
      <c r="A66" t="s" s="97">
        <v>113</v>
      </c>
      <c r="B66" s="98"/>
      <c r="C66" t="s" s="97">
        <v>114</v>
      </c>
      <c r="D66" s="99"/>
      <c r="E66" s="99"/>
      <c r="F66" s="99"/>
      <c r="G66" s="99"/>
      <c r="H66" s="99"/>
      <c r="I66" s="99"/>
      <c r="J66" s="99"/>
      <c r="K66" s="99"/>
      <c r="L66" s="99"/>
      <c r="M66" s="100"/>
      <c r="N66" s="99"/>
      <c r="O66" s="99"/>
      <c r="P66" s="98"/>
    </row>
    <row r="67" ht="14" customHeight="1">
      <c r="A67" t="s" s="97">
        <v>115</v>
      </c>
      <c r="B67" s="98"/>
      <c r="C67" t="s" s="97">
        <v>116</v>
      </c>
      <c r="D67" s="99"/>
      <c r="E67" s="99"/>
      <c r="F67" s="99"/>
      <c r="G67" s="99"/>
      <c r="H67" s="99"/>
      <c r="I67" s="99"/>
      <c r="J67" s="99"/>
      <c r="K67" s="99"/>
      <c r="L67" s="99"/>
      <c r="M67" s="100"/>
      <c r="N67" s="99"/>
      <c r="O67" s="99"/>
      <c r="P67" s="98"/>
    </row>
    <row r="68" ht="14" customHeight="1">
      <c r="A68" t="s" s="97">
        <v>115</v>
      </c>
      <c r="B68" s="98"/>
      <c r="C68" t="s" s="97">
        <v>117</v>
      </c>
      <c r="D68" s="99"/>
      <c r="E68" s="99"/>
      <c r="F68" t="s" s="101">
        <v>118</v>
      </c>
      <c r="G68" s="99"/>
      <c r="H68" s="99"/>
      <c r="I68" s="99"/>
      <c r="J68" s="99"/>
      <c r="K68" s="99"/>
      <c r="L68" s="99"/>
      <c r="M68" s="100"/>
      <c r="N68" s="99"/>
      <c r="O68" s="99"/>
      <c r="P68" s="98"/>
    </row>
    <row r="69" ht="28" customHeight="1">
      <c r="A69" s="102"/>
      <c r="B69" s="103"/>
      <c r="C69" s="103"/>
      <c r="D69" s="103"/>
      <c r="E69" s="103"/>
      <c r="F69" t="s" s="104">
        <v>119</v>
      </c>
      <c r="G69" s="99"/>
      <c r="H69" s="99"/>
      <c r="I69" s="99"/>
      <c r="J69" s="99"/>
      <c r="K69" s="99"/>
      <c r="L69" s="99"/>
      <c r="M69" s="100"/>
      <c r="N69" s="99"/>
      <c r="O69" s="99"/>
      <c r="P69" s="98"/>
    </row>
    <row r="70" ht="14" customHeight="1">
      <c r="A70" t="s" s="105">
        <v>120</v>
      </c>
      <c r="B70" s="106"/>
      <c r="C70" s="107"/>
      <c r="D70" s="107"/>
      <c r="E70" s="107"/>
      <c r="F70" s="99"/>
      <c r="G70" s="99"/>
      <c r="H70" s="99"/>
      <c r="I70" s="99"/>
      <c r="J70" s="99"/>
      <c r="K70" s="99"/>
      <c r="L70" s="99"/>
      <c r="M70" s="100"/>
      <c r="N70" s="99"/>
      <c r="O70" s="99"/>
      <c r="P70" s="98"/>
    </row>
    <row r="71" ht="14" customHeight="1">
      <c r="A71" t="s" s="97">
        <v>121</v>
      </c>
      <c r="B71" t="s" s="97">
        <v>122</v>
      </c>
      <c r="C71" s="108"/>
      <c r="D71" s="99"/>
      <c r="E71" s="99"/>
      <c r="F71" s="99"/>
      <c r="G71" s="99"/>
      <c r="H71" s="99"/>
      <c r="I71" s="99"/>
      <c r="J71" s="99"/>
      <c r="K71" s="99"/>
      <c r="L71" s="99"/>
      <c r="M71" s="100"/>
      <c r="N71" s="99"/>
      <c r="O71" s="99"/>
      <c r="P71" s="98"/>
    </row>
  </sheetData>
  <mergeCells count="2">
    <mergeCell ref="D2:H2"/>
    <mergeCell ref="J2:P2"/>
  </mergeCells>
  <pageMargins left="0.375" right="0.125" top="0.5" bottom="0.125" header="0" footer="0.13"/>
  <pageSetup firstPageNumber="1" fitToHeight="1" fitToWidth="1" scale="74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